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20" windowWidth="19440" windowHeight="11760"/>
  </bookViews>
  <sheets>
    <sheet name="Лист1" sheetId="1" r:id="rId1"/>
    <sheet name="Лист2" sheetId="2" r:id="rId2"/>
  </sheets>
  <definedNames>
    <definedName name="_xlnm.Print_Area" localSheetId="0">Лист1!$A$2:$K$117</definedName>
  </definedNames>
  <calcPr calcId="125725"/>
</workbook>
</file>

<file path=xl/calcChain.xml><?xml version="1.0" encoding="utf-8"?>
<calcChain xmlns="http://schemas.openxmlformats.org/spreadsheetml/2006/main">
  <c r="E50" i="1"/>
  <c r="E166"/>
  <c r="E165"/>
  <c r="E170"/>
  <c r="E171"/>
  <c r="E103" l="1"/>
  <c r="E160"/>
  <c r="E159"/>
  <c r="E158"/>
  <c r="E157"/>
  <c r="E156"/>
  <c r="E155"/>
  <c r="E154"/>
  <c r="E153"/>
  <c r="E152"/>
  <c r="E151"/>
  <c r="E150"/>
  <c r="E149"/>
  <c r="E148"/>
  <c r="E146"/>
  <c r="E145"/>
  <c r="E144"/>
  <c r="E143"/>
  <c r="E142"/>
  <c r="E141"/>
  <c r="E30" i="2"/>
  <c r="E30" i="1"/>
  <c r="E29"/>
  <c r="E28"/>
  <c r="E27"/>
  <c r="E26"/>
  <c r="E23"/>
  <c r="E25"/>
  <c r="E20"/>
  <c r="E29" i="2"/>
  <c r="E19"/>
  <c r="E14"/>
  <c r="E7"/>
  <c r="E13"/>
  <c r="E6"/>
  <c r="E175" i="1"/>
  <c r="E174"/>
  <c r="E16" i="2"/>
  <c r="E17"/>
  <c r="E18"/>
  <c r="E20"/>
  <c r="E22"/>
  <c r="E25"/>
  <c r="E26"/>
  <c r="E27"/>
  <c r="E28"/>
  <c r="E23"/>
  <c r="E8"/>
  <c r="E9"/>
  <c r="E10"/>
  <c r="E11"/>
  <c r="E12"/>
  <c r="E15"/>
  <c r="E133" i="1"/>
  <c r="E124"/>
  <c r="E123"/>
  <c r="E121"/>
  <c r="E120"/>
  <c r="E147"/>
  <c r="E163"/>
  <c r="H32" i="2"/>
  <c r="G32"/>
  <c r="E140" i="1"/>
  <c r="E138"/>
  <c r="E137"/>
  <c r="E136"/>
  <c r="E135"/>
  <c r="E8"/>
  <c r="E7"/>
  <c r="E119"/>
  <c r="E117"/>
  <c r="E116"/>
  <c r="E115"/>
  <c r="E114"/>
  <c r="E113"/>
  <c r="E112"/>
  <c r="E75"/>
  <c r="E76"/>
  <c r="E77"/>
  <c r="E78"/>
  <c r="F32" i="2"/>
  <c r="E110" i="1"/>
  <c r="E109"/>
  <c r="E108"/>
  <c r="E107"/>
  <c r="E106"/>
  <c r="E104"/>
  <c r="E102"/>
  <c r="E101"/>
  <c r="E100"/>
  <c r="E98"/>
  <c r="E97"/>
  <c r="E95"/>
  <c r="E94"/>
  <c r="E93"/>
  <c r="E69"/>
  <c r="E68"/>
  <c r="E91"/>
  <c r="E90"/>
  <c r="E89"/>
  <c r="E87"/>
  <c r="E86"/>
  <c r="E85"/>
  <c r="E84"/>
  <c r="E82"/>
  <c r="E81"/>
  <c r="E80"/>
  <c r="E74"/>
  <c r="E73"/>
  <c r="E72"/>
  <c r="E71"/>
  <c r="E66"/>
  <c r="E65"/>
  <c r="E64"/>
  <c r="E63"/>
  <c r="E62"/>
  <c r="E61"/>
  <c r="E60"/>
  <c r="E59"/>
  <c r="E58"/>
  <c r="E57"/>
  <c r="E56"/>
  <c r="E55"/>
  <c r="E54"/>
  <c r="E53"/>
  <c r="E51"/>
  <c r="E49"/>
  <c r="E48"/>
  <c r="E46"/>
  <c r="E45"/>
  <c r="E44"/>
  <c r="E43"/>
  <c r="E42"/>
  <c r="E41"/>
  <c r="E39"/>
  <c r="E37"/>
  <c r="E36"/>
  <c r="E35"/>
  <c r="E34"/>
  <c r="E33"/>
  <c r="E31"/>
  <c r="E22"/>
  <c r="E21"/>
  <c r="E19"/>
  <c r="E18"/>
  <c r="E16"/>
  <c r="E15"/>
  <c r="E13"/>
  <c r="E12"/>
  <c r="E11"/>
  <c r="E9"/>
  <c r="E32" i="2" l="1"/>
</calcChain>
</file>

<file path=xl/sharedStrings.xml><?xml version="1.0" encoding="utf-8"?>
<sst xmlns="http://schemas.openxmlformats.org/spreadsheetml/2006/main" count="236" uniqueCount="212">
  <si>
    <t>№ пп</t>
  </si>
  <si>
    <t>Наменование программы</t>
  </si>
  <si>
    <t>Финансирование программы</t>
  </si>
  <si>
    <t>Степень  достижения целей и решения задач  МП                 (достижние контрольных значений индикаторов)</t>
  </si>
  <si>
    <t>Оценка степени  реализации мероприятий (Удельный вес реализуемых мероприятий, предусмотренных программой)</t>
  </si>
  <si>
    <t>Комплексная оценка эффективности реализации муниципальной программы</t>
  </si>
  <si>
    <t>Определение уровня эффективности реализации программы</t>
  </si>
  <si>
    <t>План</t>
  </si>
  <si>
    <t>факт</t>
  </si>
  <si>
    <t>%</t>
  </si>
  <si>
    <r>
      <t xml:space="preserve">Высокий,  если   </t>
    </r>
    <r>
      <rPr>
        <b/>
        <sz val="10"/>
        <color indexed="8"/>
        <rFont val="Times New Roman"/>
        <family val="1"/>
        <charset val="204"/>
      </rPr>
      <t xml:space="preserve"> комплексная оценка     80  и более</t>
    </r>
  </si>
  <si>
    <t>Средний,</t>
  </si>
  <si>
    <r>
      <t xml:space="preserve">если   </t>
    </r>
    <r>
      <rPr>
        <b/>
        <sz val="10"/>
        <color indexed="8"/>
        <rFont val="Times New Roman"/>
        <family val="1"/>
        <charset val="204"/>
      </rPr>
      <t xml:space="preserve">комплексная оценка      от 40 до   80  </t>
    </r>
  </si>
  <si>
    <t xml:space="preserve">Низкий, </t>
  </si>
  <si>
    <r>
      <t xml:space="preserve">если </t>
    </r>
    <r>
      <rPr>
        <b/>
        <sz val="10"/>
        <color indexed="8"/>
        <rFont val="Times New Roman"/>
        <family val="1"/>
        <charset val="204"/>
      </rPr>
      <t xml:space="preserve">  комплексная оценка        менее 40</t>
    </r>
  </si>
  <si>
    <t>Средние значения</t>
  </si>
  <si>
    <t>O=(I+F+M)/3</t>
  </si>
  <si>
    <t>О - комплексная оценка эффективности программы</t>
  </si>
  <si>
    <t>I - оценка степени достижения целевых индикаторов</t>
  </si>
  <si>
    <t>M - оценка степени реализации мероприятий муниципальной программы</t>
  </si>
  <si>
    <t>F - уровень финансирования муниципальной программы</t>
  </si>
  <si>
    <t>Обеспечение жильем молодых семей в Каменском районе Алтайского края на 2016-2020 годы</t>
  </si>
  <si>
    <t>Оценка степени достижения целей и решения задач муниципальных программ</t>
  </si>
  <si>
    <t>Индикаторы программы                     (средние показатели)</t>
  </si>
  <si>
    <t xml:space="preserve">Наменование </t>
  </si>
  <si>
    <t>1.Экономия расхода электроэнергии</t>
  </si>
  <si>
    <t>2.Снижения расхода угля</t>
  </si>
  <si>
    <t>3.Численность населения, обеспеченного качествен-ным водоснабжением</t>
  </si>
  <si>
    <t>1.доля учащейся молодежи , состоящей на наркологическом учете, в общем числе всей учащейся молодежи</t>
  </si>
  <si>
    <t>2.доля подростков и молодежи в возрасте от 11 до 24 лет, вовлеченных в профилактические мероприятия, по отношению к общей численности лиц, указанной категории</t>
  </si>
  <si>
    <t>1.Количество молодых  семей, улучшивших жилищные условия</t>
  </si>
  <si>
    <t>1.Общее количество совершаемых преступлений</t>
  </si>
  <si>
    <t>2.Количество тяжких и особо тяжких преступлений</t>
  </si>
  <si>
    <t>3.Количество преступлений, совершенных несовершеннолетними</t>
  </si>
  <si>
    <t>4.Количество преступлений, совершаемых на улице и в других общественных местах Каменского района Алтайского края</t>
  </si>
  <si>
    <t>5.Количество преступлений, совершаемых лицами, ранее совершавшими преступления</t>
  </si>
  <si>
    <t>6.Количество членов народных дружин, осуществляющих деятельности на территории Каменского района Алтайского края</t>
  </si>
  <si>
    <t>1.количество субъектов малого и среднего предпринимательства на 1 тысячу жителей</t>
  </si>
  <si>
    <t>1.Доступность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3 до 7 лет, скорректированной на численность детей в возрасте от 5 до 7 лет, обучающихся в школе)</t>
  </si>
  <si>
    <t>2.Доля обучающихся муниципальных общеобразовательных организаций, которым предоставлена возможность обвиться в современных условиях, в общей численности обучающихся</t>
  </si>
  <si>
    <t>3.Отношение среднего балла единого государственного экзамена (в расчете на 1 предмет) в 10 процентах школ с лучшими результатами единого государственного экзамена к среднему баллу единого государственного экзамена (в расчете на 1 предмет) в 10 процентах школ с худшими результатами единого государственного экзамена</t>
  </si>
  <si>
    <t>4.Доля руководящих и педагогических работников муниципальных общеобразовательных организаций, своевременно прошедших повышение квалификации или профессиональную переподготовку, в обшей численности руководящих и педагогических работников организаций общего образования</t>
  </si>
  <si>
    <t>5.Доля детей, воспитывающихся в отвечающих современным требованиям дошкольных образовательных учреждениях, в общем числе дошкольников района</t>
  </si>
  <si>
    <t>6.Удельный вес численности детей в возрасте от 0 до 3 лет, охваченных программами поддержки раннего развития, в общей численности детей соответствующего возраста</t>
  </si>
  <si>
    <t>7.Доступность дошкольного образования (отношение численности детей от 5 до 7 лет, которым предоставлена возможность получать услуги дошкольного образования, к обшей численности детей в возрасте от 5 до 7 лет, скорректированной на численность детeй в возрасте от 5 до 7 лет, обучающихся в школе)</t>
  </si>
  <si>
    <t>8.Доля обучающихся общеобразовательных организаций но новым федеральным государственным образовательным стандартам общего образования</t>
  </si>
  <si>
    <t>10.Охват детей в возрасте от 5 до 18 лет программами дополнительного образования(удельный вес численности детей, получающих услуги дополнительного образования, в общей численности детей в возрасте от 5 до 18 дет)</t>
  </si>
  <si>
    <t>1.Доля маломобильных и одиноких граждан пожилого возраста и инвалидов, обеспеченных бесплатными рецептами,_x000D_
от общего числа обратившихся маломобильных и одиноких граждан, сохранивших право на бесплатное получение лекарственных средств в соответствии с нормативными правовыми актами Российской_x000D_
Федерации и  Алтайского края</t>
  </si>
  <si>
    <t>2.Число пожилых людей и инвалидов, обучившихся компьютерной грамотности, в том числе с использованием_x000D_
дистанционных технологий</t>
  </si>
  <si>
    <t>3.Число, пожилых людей и инвалидов, ставших участниками клубных формирований_x000D_
для людей пожилого возраста (ветеранских объединений)</t>
  </si>
  <si>
    <t>4.Число, пожилых людей и инвалидов, занимающихся физической культурой и спортом являющихся участниками клубных формирований_x000D_
для людей пожилого возраста и инвалидов</t>
  </si>
  <si>
    <t>1.Коэффициент напряженности на рынке труда</t>
  </si>
  <si>
    <t>2.Доля трудоустроенных граждан в общей численности граждан, обратившихся за содействием в поиске работы</t>
  </si>
  <si>
    <t>3.Доля трудоустроенных инвалидов в общей численности инвалидов, обратившихся за содействием в поиске работы</t>
  </si>
  <si>
    <t>1.Количество субъектов, оказывающих услуги в сфере туризма</t>
  </si>
  <si>
    <t>2.Туристический поток</t>
  </si>
  <si>
    <t>1.Доля площади ликвидированных несанкционированных свалок к общей площади несанкционированных свалок на территории городского поселения</t>
  </si>
  <si>
    <t>2.количество обслуживаемых объектов внешнего благоустройства</t>
  </si>
  <si>
    <t>3.Площадь территории городского поселения, на котором проводятся работы по благоустройству</t>
  </si>
  <si>
    <t>Привлечение и закрепление врачебных кадров в муниципальном образовании Каменский район Алтайского края на 2017-2019 годы</t>
  </si>
  <si>
    <t>1.Обеспеченность населения врачами</t>
  </si>
  <si>
    <t>2.Укомлектованность штатных должностей КГБУЗ «Каменская ЦРБ» врачами по наиболее востребованным специальностям</t>
  </si>
  <si>
    <t>1.Количество встреч, совещений, "круглых столов" с привлечением представителей институтов гражданского общества</t>
  </si>
  <si>
    <t>2.Количества акций, организованных в целях объединения усилий общества на благо муниципального образования город Камень-на-Оби Алтайского края</t>
  </si>
  <si>
    <t>3.Количество созданных уличных комитетов</t>
  </si>
  <si>
    <t xml:space="preserve">Рассчет эффективности муниципальной программы </t>
  </si>
  <si>
    <t>Развитие физической культуры и спорта в Каменском районе на 2018-2020 годы</t>
  </si>
  <si>
    <t>1.Доля граждан, систематически занимающегося физической культурой и спортом, в общей численности населения</t>
  </si>
  <si>
    <t xml:space="preserve">Демографическое развитие муниципального образования Каменский район Алтайского края» на 2018 - 2021 годы»  </t>
  </si>
  <si>
    <t>Демографическое развитие муниципального образования Каменский район Алтайского края» на 2018 - 2021 годы</t>
  </si>
  <si>
    <t>1.Количество родившихся</t>
  </si>
  <si>
    <t>2.Количество умерших</t>
  </si>
  <si>
    <t>3.Уровень безработицы</t>
  </si>
  <si>
    <t>4.Численность зарегистрированных безработных</t>
  </si>
  <si>
    <t>5.Увеличение продолжительности жизни жителей района</t>
  </si>
  <si>
    <t>6.Среднемесячная номинальная начисленная заработная плата (за январь - декабрь)</t>
  </si>
  <si>
    <t xml:space="preserve">2.Доля занятых в сфере малого и среднего предпринимательства в общей численности занятых в экономике </t>
  </si>
  <si>
    <t>9.Доля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</si>
  <si>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11.Доля учителей в возрасте до 30 лет в общей численности учителей общеобразовательных организаций</t>
  </si>
  <si>
    <t>12.Доля образовательных организаций, обеспечивающих потребителям доступ к информации о своей деятельности на официальных сайгах</t>
  </si>
  <si>
    <t>13.Доля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</si>
  <si>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14.Доля обучающихся 9 классов, не прошедших государственную (итоговую) аттестацию в форме ОГЭ, в обшей численности обучающихся 9 классов муниципальных общеобразовательных организаций</t>
  </si>
  <si>
    <t xml:space="preserve">Средний,если   комплексная оценка      от 40 до   80 </t>
  </si>
  <si>
    <t>Низкий, если   комплексная оценка        менее 40</t>
  </si>
  <si>
    <t>Развитие муниципальной службы в муниципальном образовании  Каменский район Алтайского края на 2018-2021 годы</t>
  </si>
  <si>
    <t xml:space="preserve">1.Кол-во муниципальных служащих и должностных лиц органов местного самоуправления , прошедших повышение квалификации и профессиональную подготовку , стажировку (от общего количества муниц. служащих) </t>
  </si>
  <si>
    <t>2.Кол-во вакантных должностей муниципальной службы, замещаемых из кадрового резерва</t>
  </si>
  <si>
    <t>3.Количество муниципальных служащих , принявшихучастие в семинарах, тренингах, деловых играх</t>
  </si>
  <si>
    <t>4.Количество муниципальных служащих , имеющих высшее профессиональное образование</t>
  </si>
  <si>
    <t>12.</t>
  </si>
  <si>
    <t>Профилактика преступлений и иных правонарушений в Каменском районе на 2017-2021 годы</t>
  </si>
  <si>
    <t>Развитие и поддержка малого и среднего предпринимательства в Каменском районе на 2018-2020 годы</t>
  </si>
  <si>
    <t>Переселение граждан из аварийного жилищного фонда города Камень-на-Оби Каменского района Алтайского края на 2019 год</t>
  </si>
  <si>
    <t>Количество переселенных граждан из аврийного жилья</t>
  </si>
  <si>
    <t>Площадь расселенного аварийного жилищного фонда</t>
  </si>
  <si>
    <t>Комплексное развитие систем транспортной инфраструктуры муниципального образования город камень-на-оби Каменского района Алтайского края» на 2019 - 2028 годы</t>
  </si>
  <si>
    <t>Комплексные меры профилактики наркомании в Каменском районе Алтайского края на 2019-2022 годы"</t>
  </si>
  <si>
    <t>Улучшение условий и охраны труда в Каменском районе Алтайского края на 2019- 2021 годы</t>
  </si>
  <si>
    <t>Протяженность  дорог общего пользования  местного значения  с  твердым покрытием накопительным итогом к 2018 году</t>
  </si>
  <si>
    <t>Доля дорожно-транспортных происшествий, причиной которых стало неудовлетворительное состояние  автомобильных дорог местного значения</t>
  </si>
  <si>
    <t>Количество рабочих мест, прошедших специальную оценку условий труда</t>
  </si>
  <si>
    <t>2. Уровень травматизмана производстве (в расчете на 1000 работающих)</t>
  </si>
  <si>
    <t>3.Удельный вес работников, охваченных периодическими медицинскими осмотрами, в общем количестве работников</t>
  </si>
  <si>
    <t>количество и площадь благоустроенных дворовых территорий</t>
  </si>
  <si>
    <t>доля благоустроенных дворовых терри-торий от общего количества и площади дворовых территорий</t>
  </si>
  <si>
    <t>Благоустройство муниципального образования Каменский район Алтайского края на 2020-2022 годы</t>
  </si>
  <si>
    <t>Комплексное развитие сельских территорий Каменского района Алтайского края» на 2020-2025 годы</t>
  </si>
  <si>
    <t>1.Доля сельского населения в общей численности населения района</t>
  </si>
  <si>
    <t>2.Доля общей площади благоустроенных жилых помещений в сельских населенных пунктах</t>
  </si>
  <si>
    <t>3.1 количество семей, улучшивших жилищные условия с использованием социальных выплат</t>
  </si>
  <si>
    <t>4.Ввод (приобретение) жилья гражданами, проживающими на сельских территориях, которые построили (приобрели) жилье с использованием программных механизмов, всего</t>
  </si>
  <si>
    <t>4.1 ввод (приобретение) жилья гражданами, проживающими на сельских территориях, построенного (приобретенного) с использованием социальных выплат</t>
  </si>
  <si>
    <t>в том числе</t>
  </si>
  <si>
    <t xml:space="preserve">3.Количество семей, проживающих на сельских территориях, улучшивших жилищные условия с использованием программных механизмов, всего </t>
  </si>
  <si>
    <t xml:space="preserve">в том числе:  </t>
  </si>
  <si>
    <t>5. Количество предоставленных  льготных потребительских кредитов (займов) гражданам, проживающим на сельских территориях, на обустройство жилых помещений (жилых домов) инженерными коммуникациями и оборудованием</t>
  </si>
  <si>
    <t>6. Объем привлеченных гражданами льготных потребительских кредитов (займов) на обустройство жилых помещений (жилых домов) инженерными коммуникациями и оборудованием</t>
  </si>
  <si>
    <t xml:space="preserve">7. Численность работников, сельскохозяйственных организаций, обучающихся по ученическим договорам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 по которым за счет бюджетных ресурсов возмещается часть понесенных затрат </t>
  </si>
  <si>
    <t xml:space="preserve">8.Численность студентов,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привлеченных для прохождения производственной практики по которым за счет бюджетных ресурсов возмещается часть понесенных затрат </t>
  </si>
  <si>
    <t>9. Количество введенных в действие проектов по благоустройству</t>
  </si>
  <si>
    <t>10. Количество введенных в действие проектов комплексного  развития, учитывающих интересы населения, бизнес-сообщества, проживающего и ведущего свою деятельность на сельских территориях</t>
  </si>
  <si>
    <t>11. Доля сельского населения, систематически занимающегося физической культурой и спортом</t>
  </si>
  <si>
    <t>Улучшение качества жизни граждан пожилого возраста и инвалидов  в Каменском районе Алтайского края на 2020-2022 годы</t>
  </si>
  <si>
    <t>Комплексное развитие систем коммунальной инфраструктуры Каменского района Алтайского края» на 2019 - 2023 годы</t>
  </si>
  <si>
    <t>Развитие системы образования в Каменском районе на 2020-2022 годы</t>
  </si>
  <si>
    <t>«Содействие занятости населения в Каменском районе Алтайского края на 2020-2022 годы»</t>
  </si>
  <si>
    <t>Улучшение качества жизни граждан пожилого возраста и инвалидов  в Каменском районе на 2020-2022 годы</t>
  </si>
  <si>
    <t>Комплексное развитие сельских территорий Каменского район Алтайского края на 2020-2025 годы</t>
  </si>
  <si>
    <t>Переселение граждан из аварийного жилищного фонда города Камень-на-Оби Каменского района Алтайского края на 2020-2022 год</t>
  </si>
  <si>
    <t>Капитальный ремонт  и содержание образовательных учреждений Каменского района на 2020-2022 годы</t>
  </si>
  <si>
    <t>1. Количество запланированных мероприятий в рамках проведения ремонта, в том числе капитального, учреждений образования, направленных на приведение данных объектов в состояние, отвечающее современным нормативно-техническим требованиям (шт)</t>
  </si>
  <si>
    <t>2. Доля учреждений образования, в которых проведен капитальный или текущий ремонт, от заплани-рованного количества (%).</t>
  </si>
  <si>
    <t>Глава района</t>
  </si>
  <si>
    <t>И.В. Панченко</t>
  </si>
  <si>
    <t>Оценка  эффективности использования средств соответствующего бюджета муниципальной программы за 2021 год</t>
  </si>
  <si>
    <t>Развитие молодежной политики в Каменском районе Алтайского края на 2021-2025 годы</t>
  </si>
  <si>
    <t>Обеспечение жильем молодых семей в Каменском районе Алтайского края на 2021-2024 годы</t>
  </si>
  <si>
    <t>Профилактика  терроризма и экстремизма на территори  Каменского района на 2021-2023 годы</t>
  </si>
  <si>
    <t>Развитие гражданского общества на территории Каменского района Алтайского края на 2021-2023годы</t>
  </si>
  <si>
    <t>Привлечение и закрепление врачебных кадров в муниципальном образовании Каменский район Алтайского края на 2020-2023 годы</t>
  </si>
  <si>
    <t xml:space="preserve"> Повышение безопасности дорожного движения в Каменском районе на 2020-2022 годы</t>
  </si>
  <si>
    <t>Культура Каменского района на 2021 -2024 годы</t>
  </si>
  <si>
    <t>1.Количество посещений организаций культуры по отношению к уровню 2018 года</t>
  </si>
  <si>
    <t>2.Количество созданных (реконструированных) и капитально отре-монтированных объектов учреждений культуры и детской школы искусств</t>
  </si>
  <si>
    <t>3.Количество учреждений культуры получивших современное оборудование</t>
  </si>
  <si>
    <t>4.Количество специалистов, прошедших повышение квалификации на базе центров непрерывного образования и повышения квалификации творческих управленческих кадров в сфере культуры</t>
  </si>
  <si>
    <t>5.Количество волонтеров, вовлеченных в программу «Волонтеры культуры»;</t>
  </si>
  <si>
    <t>6. Соотношение средней заработной платы работников учреждений культуры Каменского района Алтайского края к уровню средней зара-ботной платы в Алтайском крае</t>
  </si>
  <si>
    <t>7. Количество созданных виртуальных концертных залов в Каменском районе</t>
  </si>
  <si>
    <t>8.Доля объектов культурного наследия, находящихся в удовлетвори-тельном состоянии, в общем количестве объектов культурного насле-дия регионального и местного значения на территории Каменского района Алтайского края</t>
  </si>
  <si>
    <t>9. Доля представленных (во всех формах) зрителю музейных предметов в общем количестве музейных предметов основного фонда музея</t>
  </si>
  <si>
    <t>10. Посещаемость музея (на 1 жителя в год);</t>
  </si>
  <si>
    <t>11. Количество участников молодых дарований из числа учащихся и педагогических работников МБУДО «КДШИ» в краевых межрегио-нальных, российских и международных смотрах, конкурсах, фестива-лях и мастер-классах</t>
  </si>
  <si>
    <t>12. Количество посещений учреждений культуры по отношению к уровню 2010 года</t>
  </si>
  <si>
    <t>13.Средняя численность участников клубных формирований в расчете на одну тысячу человек (в домах культуры с числом жителей до 50 тыс. человек);</t>
  </si>
  <si>
    <t>14.Количество посещений учреждений культуры на 1 жителя в год.</t>
  </si>
  <si>
    <t>Развитие физической культуры и спорта в Каменском районе на 2021-2025 годы</t>
  </si>
  <si>
    <t xml:space="preserve">7. Доля населения Каменского района, выполнившего нормативы испытаний (тестов)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испытаний (тестов) Всероссийского физкультурно-спортивного комплекса «Готов к труду и обороне» </t>
  </si>
  <si>
    <t xml:space="preserve">8.Доля лиц, занимающихся по программам спортивной подготовки в организациях ведомственной принадлежности физической культуры и спорта </t>
  </si>
  <si>
    <t xml:space="preserve">2.Уровень обеспеченности населения Каменского района спортивными сооружениями, исходя из единовременной пропускной способности объектов спорта </t>
  </si>
  <si>
    <t xml:space="preserve">3.Доля лиц с ограниченными возможностями здоровья и инвалидов, систематически занимающихся физической культурой и спортом, от общей численности данной категории населения, не имеющего противопоказаний для занятий физической культурой и спортом </t>
  </si>
  <si>
    <t xml:space="preserve">4. Доля детей и молодёжи (возраст 3-29 лет), проживающих в Каменском районе, систематически занимающихся физической культурой и спортом, в общей численности детей и молодежи </t>
  </si>
  <si>
    <t xml:space="preserve">5. Доля граждан среднего возраста (женщины: 30-54 года; мужчины: 30-59 лет), проживающих в Каменском районе, систематически занимающихся физической культурой и спортом, в общей численности граждан среднего возраста </t>
  </si>
  <si>
    <t xml:space="preserve">6. Для граждан старшего возраста (женщины: 55-79 года; мужчины: 60-79 лет), проживающих в Каменском районе, систематически занимающихся физической культурой и спортом, в общей численности граждан старшего возраста </t>
  </si>
  <si>
    <t>Развитие туризма в Каменском районе Алтайского края на 2021-2023годы</t>
  </si>
  <si>
    <t>Улучшение условий и охраны труда в Каменском районе Алтайского края на 2019 -2021 годы</t>
  </si>
  <si>
    <t>Формирование современной городской среды на территории муниципального образования город Камень-на-Оби Каменского района Алтайского края на 2018-2024 годы</t>
  </si>
  <si>
    <t>1. Смертность населения трудоспособного возраста (на 100 тыс. населения трудоспособного возраста)</t>
  </si>
  <si>
    <t>2.Смертность мужчин в возрасте 16-59 лет (на 100 тыс. населения)</t>
  </si>
  <si>
    <t>3.Смертность женщин в возрасте 16-54 лет (на 100 тыс. населения)</t>
  </si>
  <si>
    <t>4.Смертность населения старше трудоспособного возраста (на 1000 человек населения соответствующего возраста)</t>
  </si>
  <si>
    <t>5. Младенческая смертность (на 1000 детей, родившихся живыми)</t>
  </si>
  <si>
    <t>6. Заболеваемость населения трудоспособного возраста (на 100 тыс. населения трудоспособного возраста)</t>
  </si>
  <si>
    <t>7. Уровень первичной инвалидности взрослого населения (на 10 тыс. взрослого населения)</t>
  </si>
  <si>
    <t>8. Охват диспансеризацией и профилактическими осмотрами определенных групп взрослого населения</t>
  </si>
  <si>
    <t>9. Охват диспансеризацией детей-сирот и детей, находящихся в трудной жизненной ситуации</t>
  </si>
  <si>
    <t>10. Охват диспансеризацией подростков</t>
  </si>
  <si>
    <t>11. Доля больных с выявленными злокачественными новообразованиями на I- II ст.</t>
  </si>
  <si>
    <t>12. Количество беременностей среди несовершеннолетних девочек-подростков в расчете на 1000 девочек 15-17-летнего возраста</t>
  </si>
  <si>
    <t>13. Количество абортов среди женщин фертильного возраста на 1000 женщин фертильного возраста</t>
  </si>
  <si>
    <t>14. Обращаемость в медицинские организации по вопросам здорового образа жизни (тысяч человек)</t>
  </si>
  <si>
    <t>15. Укомплектованность медицинских организаций медицинскими работниками на 10 000 чел.</t>
  </si>
  <si>
    <t>16. Охват населения прививками против гриппа</t>
  </si>
  <si>
    <t>17.Охват населения прививками против COVID-19</t>
  </si>
  <si>
    <t>18. Удельный вес беременных женщин, прошедших обучение в школах здоровья (ежегодно, по данным КГБУЗ АКМИАЦ</t>
  </si>
  <si>
    <t>19. Удельный вес взрослого населения, обученного в школах здоровья из числа лиц, состоящих на диспансерном учете (ежегодно, по данным КГБУЗ АКМИАЦ)</t>
  </si>
  <si>
    <t>20. Обеспеченность лекарственными препаратами и медицинскими изделиями, их регулярный отпуск населению в центральных районных больницах, врачебных амбулаториях, офисах врачей общей практики, фельдшерско-акушерских пунктах, передвижных медицинских комплексах</t>
  </si>
  <si>
    <t xml:space="preserve">21.Количество публикаций, размещенных в средствах массовой информации, социальных сетях, информирующих об охране общественного здоровья </t>
  </si>
  <si>
    <t>Капитальный ремонт и содержание образовательных  учреждений Каменского района на 2020-2022 год</t>
  </si>
  <si>
    <t>Развитие общественного здоровья в Ккаменском районе на 2021-2025 годы</t>
  </si>
  <si>
    <t>Развитие гражданского общества на территории муниципального образования город Камень-на-Оби Алтайского края на 2021-2023 годы</t>
  </si>
  <si>
    <t>4.Количество информационных кампаний о социально значимой деятельности жителей города, объединений граждан</t>
  </si>
  <si>
    <t>5.Количество изданных информационно-справочных, рекламных материалов (комплектов)</t>
  </si>
  <si>
    <t>1. Доля (удельный вес) молодых людей, принявших участие в мероприятиях, направленных на формирование активной гражданской позиции и морально-ценностных ориентациях молодежи</t>
  </si>
  <si>
    <t>2. Доля граждан, вовлеченных в добровольческую (волонтерскую) деятельность</t>
  </si>
  <si>
    <t>3.Доля (удельный вес) молодых людей, вовлеченных в современную творческую деятельность, не имеющих специального образования</t>
  </si>
  <si>
    <t>4. Увеличение доли (удельного веса) молодых людей, принявших участие в мероприятиях профилактики асоциального образа жизни и пропаганды здорового образа жизни</t>
  </si>
  <si>
    <t>5. Количество молодых граждан, вовлеченных в реализацию мероприятий в сфере предпринимательства</t>
  </si>
  <si>
    <t>1. Количество проведенных антитеррористических учений и тренировок</t>
  </si>
  <si>
    <t>2. Количество паспортизованных объектов в общем количестве потенциально опасных объектов, объектов, подлежащих антитеррористической защите и мест массового пребывания людей</t>
  </si>
  <si>
    <t>3. Количество объектов оснащенных системами видеонаблюдения, в общем коли¬честве потенциально опасных объектов, объектов, подлежащих антитеррористической защите и мест массово¬го пребывания людей</t>
  </si>
  <si>
    <t>4. Количество объектов оснащенных ручными металлоискателями в общем коли¬честве потенциально опасных объектов, объектов, подлежащих антитеррористической защите и мест массового пребывания людей</t>
  </si>
  <si>
    <t>5. Количество публикаций антитеррористической и антиэкстремистской направленности в средствах массовой информации</t>
  </si>
  <si>
    <t>количество  благоустроенных общественных территорий</t>
  </si>
  <si>
    <t>доля  благоустроенных общественных территорий к общей площади общественных территорий</t>
  </si>
  <si>
    <t>доля финансового участия заинтересованных лиц в выполнении работ по благоустройству дворовых территорий от общей стоимости работ дополнительного перечная, включенных в программу</t>
  </si>
  <si>
    <t>1.Число детей, погибших в дорожно-транспортных происшествиях</t>
  </si>
  <si>
    <t>2.Социальный риск (количество погибших в дорожно-транспортных происшествиях на 100 тыс. населения)</t>
  </si>
  <si>
    <t>3. Транспортный риск (количество погибших в дорожно-транспортных происшествиях на 10 тыс. транспорт-ных средств)</t>
  </si>
  <si>
    <t>Содействие занятости населения в Каменском районе Алтайского края на 2020-2022 годы</t>
  </si>
  <si>
    <t xml:space="preserve">3. Доля налоговых поступлений от СМСП  в консолидированный бюджет от общего объема налоговых поступлений </t>
  </si>
  <si>
    <t>4. Число услуг, предоставленных информационно-консулльтационным центром поддержки предпринмательства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</si>
</sst>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2"/>
      <color rgb="FF66FF99"/>
      <name val="Arial Cyr"/>
      <charset val="204"/>
    </font>
    <font>
      <sz val="10"/>
      <name val="Times New Roman"/>
      <family val="1"/>
      <charset val="204"/>
    </font>
    <font>
      <sz val="12"/>
      <color rgb="FFFF000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rgb="FFFFFF00"/>
      <name val="Arial Cyr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  <font>
      <b/>
      <sz val="12"/>
      <color rgb="FFFF0000"/>
      <name val="Times New Roman"/>
      <family val="1"/>
      <charset val="204"/>
    </font>
    <font>
      <sz val="10"/>
      <color rgb="FF66FF9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5" fillId="0" borderId="0" applyFont="0" applyFill="0" applyBorder="0" applyAlignment="0" applyProtection="0"/>
  </cellStyleXfs>
  <cellXfs count="252">
    <xf numFmtId="0" fontId="0" fillId="0" borderId="0" xfId="0"/>
    <xf numFmtId="0" fontId="6" fillId="0" borderId="0" xfId="0" quotePrefix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/>
    <xf numFmtId="2" fontId="0" fillId="0" borderId="1" xfId="0" applyNumberForma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3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top" wrapText="1"/>
    </xf>
    <xf numFmtId="2" fontId="14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 wrapText="1"/>
    </xf>
    <xf numFmtId="0" fontId="14" fillId="0" borderId="20" xfId="0" applyFont="1" applyBorder="1"/>
    <xf numFmtId="0" fontId="14" fillId="6" borderId="2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31" xfId="0" applyFont="1" applyBorder="1" applyAlignment="1">
      <alignment horizontal="right" vertical="center" wrapText="1"/>
    </xf>
    <xf numFmtId="0" fontId="14" fillId="5" borderId="31" xfId="0" applyFont="1" applyFill="1" applyBorder="1" applyAlignment="1">
      <alignment horizontal="center" vertical="center"/>
    </xf>
    <xf numFmtId="2" fontId="14" fillId="0" borderId="35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vertical="center" wrapText="1"/>
    </xf>
    <xf numFmtId="0" fontId="14" fillId="0" borderId="0" xfId="0" applyFont="1"/>
    <xf numFmtId="0" fontId="18" fillId="0" borderId="4" xfId="0" applyFont="1" applyBorder="1" applyAlignment="1">
      <alignment vertical="center" wrapText="1"/>
    </xf>
    <xf numFmtId="0" fontId="10" fillId="0" borderId="31" xfId="0" applyFont="1" applyBorder="1" applyAlignment="1">
      <alignment vertical="top" wrapText="1"/>
    </xf>
    <xf numFmtId="2" fontId="20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2" fontId="14" fillId="0" borderId="24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Border="1" applyAlignment="1">
      <alignment vertical="center"/>
    </xf>
    <xf numFmtId="0" fontId="19" fillId="0" borderId="17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0" fillId="0" borderId="40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/>
    <xf numFmtId="0" fontId="0" fillId="0" borderId="44" xfId="0" applyBorder="1"/>
    <xf numFmtId="0" fontId="0" fillId="0" borderId="45" xfId="0" applyBorder="1"/>
    <xf numFmtId="0" fontId="0" fillId="0" borderId="40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/>
    <xf numFmtId="0" fontId="11" fillId="0" borderId="4" xfId="0" applyFont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0" fillId="0" borderId="44" xfId="0" applyFill="1" applyBorder="1"/>
    <xf numFmtId="0" fontId="0" fillId="0" borderId="38" xfId="0" applyBorder="1" applyAlignment="1">
      <alignment vertical="center"/>
    </xf>
    <xf numFmtId="0" fontId="0" fillId="0" borderId="31" xfId="0" applyBorder="1"/>
    <xf numFmtId="0" fontId="0" fillId="7" borderId="31" xfId="0" applyFill="1" applyBorder="1"/>
    <xf numFmtId="0" fontId="0" fillId="0" borderId="33" xfId="0" applyBorder="1"/>
    <xf numFmtId="0" fontId="22" fillId="0" borderId="20" xfId="0" applyFont="1" applyBorder="1" applyAlignment="1">
      <alignment vertical="center"/>
    </xf>
    <xf numFmtId="0" fontId="0" fillId="0" borderId="20" xfId="0" applyBorder="1"/>
    <xf numFmtId="0" fontId="0" fillId="0" borderId="22" xfId="0" applyBorder="1"/>
    <xf numFmtId="0" fontId="15" fillId="0" borderId="48" xfId="0" applyFont="1" applyFill="1" applyBorder="1"/>
    <xf numFmtId="0" fontId="0" fillId="0" borderId="49" xfId="0" applyBorder="1"/>
    <xf numFmtId="0" fontId="0" fillId="0" borderId="50" xfId="0" applyFill="1" applyBorder="1"/>
    <xf numFmtId="2" fontId="24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2" fontId="24" fillId="0" borderId="32" xfId="0" applyNumberFormat="1" applyFont="1" applyBorder="1" applyAlignment="1">
      <alignment horizontal="center" vertical="center"/>
    </xf>
    <xf numFmtId="2" fontId="14" fillId="0" borderId="51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right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0" xfId="0" applyFill="1" applyBorder="1"/>
    <xf numFmtId="0" fontId="14" fillId="0" borderId="36" xfId="0" applyFont="1" applyFill="1" applyBorder="1" applyAlignment="1">
      <alignment horizontal="center" vertical="center"/>
    </xf>
    <xf numFmtId="0" fontId="19" fillId="0" borderId="3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20" fillId="0" borderId="31" xfId="0" applyFont="1" applyBorder="1"/>
    <xf numFmtId="0" fontId="16" fillId="0" borderId="31" xfId="0" applyFont="1" applyBorder="1" applyAlignment="1">
      <alignment horizontal="center" vertical="center"/>
    </xf>
    <xf numFmtId="0" fontId="0" fillId="0" borderId="6" xfId="0" applyFill="1" applyBorder="1"/>
    <xf numFmtId="0" fontId="0" fillId="0" borderId="40" xfId="0" applyFill="1" applyBorder="1"/>
    <xf numFmtId="0" fontId="0" fillId="0" borderId="41" xfId="0" applyFill="1" applyBorder="1"/>
    <xf numFmtId="0" fontId="0" fillId="0" borderId="37" xfId="0" applyBorder="1"/>
    <xf numFmtId="0" fontId="0" fillId="0" borderId="41" xfId="0" applyBorder="1"/>
    <xf numFmtId="0" fontId="16" fillId="0" borderId="40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6" fillId="5" borderId="4" xfId="0" applyFont="1" applyFill="1" applyBorder="1"/>
    <xf numFmtId="0" fontId="15" fillId="0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9" fontId="20" fillId="0" borderId="1" xfId="2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22" fillId="0" borderId="4" xfId="0" applyFont="1" applyBorder="1"/>
    <xf numFmtId="0" fontId="22" fillId="0" borderId="40" xfId="0" applyFont="1" applyBorder="1"/>
    <xf numFmtId="0" fontId="22" fillId="0" borderId="41" xfId="0" applyFont="1" applyBorder="1"/>
    <xf numFmtId="0" fontId="19" fillId="0" borderId="1" xfId="0" applyFont="1" applyBorder="1"/>
    <xf numFmtId="0" fontId="19" fillId="0" borderId="6" xfId="0" applyFont="1" applyBorder="1"/>
    <xf numFmtId="0" fontId="19" fillId="0" borderId="37" xfId="0" applyFont="1" applyBorder="1"/>
    <xf numFmtId="0" fontId="19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0" borderId="0" xfId="0" applyFont="1"/>
    <xf numFmtId="0" fontId="20" fillId="0" borderId="0" xfId="0" applyFont="1"/>
    <xf numFmtId="0" fontId="0" fillId="0" borderId="37" xfId="0" applyBorder="1" applyAlignment="1">
      <alignment horizontal="center" vertical="center"/>
    </xf>
    <xf numFmtId="0" fontId="19" fillId="0" borderId="19" xfId="0" applyFont="1" applyBorder="1" applyAlignment="1">
      <alignment vertical="top" wrapText="1"/>
    </xf>
    <xf numFmtId="0" fontId="19" fillId="0" borderId="42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27" xfId="0" applyFont="1" applyBorder="1" applyAlignment="1">
      <alignment vertical="top" wrapText="1"/>
    </xf>
    <xf numFmtId="0" fontId="19" fillId="0" borderId="38" xfId="0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23" fillId="0" borderId="18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/>
    </xf>
    <xf numFmtId="0" fontId="0" fillId="0" borderId="52" xfId="0" applyBorder="1"/>
    <xf numFmtId="0" fontId="16" fillId="0" borderId="41" xfId="0" applyFont="1" applyBorder="1" applyAlignment="1">
      <alignment horizontal="center" vertical="center"/>
    </xf>
    <xf numFmtId="0" fontId="0" fillId="7" borderId="4" xfId="0" applyFill="1" applyBorder="1"/>
    <xf numFmtId="0" fontId="15" fillId="7" borderId="4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2" fontId="10" fillId="0" borderId="38" xfId="0" applyNumberFormat="1" applyFont="1" applyBorder="1" applyAlignment="1">
      <alignment vertical="top" wrapText="1"/>
    </xf>
    <xf numFmtId="0" fontId="29" fillId="0" borderId="30" xfId="0" applyFont="1" applyFill="1" applyBorder="1" applyAlignment="1">
      <alignment vertical="top" wrapText="1"/>
    </xf>
    <xf numFmtId="0" fontId="12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Font="1"/>
    <xf numFmtId="0" fontId="0" fillId="7" borderId="1" xfId="0" applyFont="1" applyFill="1" applyBorder="1" applyAlignment="1">
      <alignment horizontal="center" vertical="center"/>
    </xf>
    <xf numFmtId="9" fontId="5" fillId="0" borderId="1" xfId="2" applyFont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9" fillId="0" borderId="27" xfId="0" applyFont="1" applyFill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29" fillId="0" borderId="27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vertical="top" wrapText="1"/>
    </xf>
    <xf numFmtId="0" fontId="14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0" fontId="29" fillId="0" borderId="31" xfId="0" applyFont="1" applyFill="1" applyBorder="1" applyAlignment="1">
      <alignment vertical="top" wrapText="1"/>
    </xf>
    <xf numFmtId="0" fontId="9" fillId="0" borderId="37" xfId="0" applyFont="1" applyBorder="1" applyAlignment="1">
      <alignment vertical="center" wrapText="1"/>
    </xf>
    <xf numFmtId="0" fontId="29" fillId="0" borderId="4" xfId="0" applyFont="1" applyBorder="1" applyAlignment="1">
      <alignment wrapText="1"/>
    </xf>
    <xf numFmtId="0" fontId="9" fillId="0" borderId="37" xfId="0" applyFont="1" applyBorder="1" applyAlignment="1">
      <alignment wrapText="1"/>
    </xf>
    <xf numFmtId="0" fontId="29" fillId="0" borderId="47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9" fillId="0" borderId="41" xfId="0" applyFont="1" applyBorder="1" applyAlignment="1">
      <alignment vertical="top" wrapText="1"/>
    </xf>
    <xf numFmtId="165" fontId="22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/>
    </xf>
    <xf numFmtId="165" fontId="22" fillId="0" borderId="1" xfId="0" applyNumberFormat="1" applyFont="1" applyBorder="1" applyAlignment="1">
      <alignment vertical="center"/>
    </xf>
    <xf numFmtId="165" fontId="22" fillId="0" borderId="20" xfId="0" applyNumberFormat="1" applyFont="1" applyBorder="1" applyAlignment="1">
      <alignment vertical="center"/>
    </xf>
    <xf numFmtId="0" fontId="9" fillId="0" borderId="37" xfId="1" applyFont="1" applyBorder="1" applyAlignment="1">
      <alignment vertical="top" wrapText="1"/>
    </xf>
    <xf numFmtId="0" fontId="29" fillId="0" borderId="31" xfId="0" applyFont="1" applyBorder="1" applyAlignment="1">
      <alignment vertical="top" wrapText="1"/>
    </xf>
    <xf numFmtId="0" fontId="9" fillId="0" borderId="1" xfId="1" applyFont="1" applyFill="1" applyBorder="1" applyAlignment="1">
      <alignment vertical="top" wrapText="1"/>
    </xf>
    <xf numFmtId="0" fontId="7" fillId="0" borderId="39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0" fillId="0" borderId="43" xfId="0" applyBorder="1" applyAlignment="1"/>
    <xf numFmtId="0" fontId="0" fillId="0" borderId="27" xfId="0" applyBorder="1" applyAlignment="1"/>
    <xf numFmtId="0" fontId="7" fillId="0" borderId="46" xfId="0" applyFont="1" applyBorder="1" applyAlignment="1">
      <alignment vertical="center"/>
    </xf>
    <xf numFmtId="0" fontId="12" fillId="0" borderId="29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2" fillId="0" borderId="46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0" xfId="0" quotePrefix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2" fillId="0" borderId="29" xfId="0" quotePrefix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26" xfId="0" quotePrefix="1" applyFont="1" applyBorder="1" applyAlignment="1">
      <alignment horizontal="center" vertical="center" wrapText="1"/>
    </xf>
    <xf numFmtId="0" fontId="12" fillId="0" borderId="25" xfId="0" quotePrefix="1" applyFont="1" applyBorder="1" applyAlignment="1">
      <alignment horizontal="center" vertical="center" wrapText="1"/>
    </xf>
    <xf numFmtId="0" fontId="14" fillId="0" borderId="26" xfId="0" applyFont="1" applyBorder="1" applyAlignment="1">
      <alignment wrapText="1"/>
    </xf>
    <xf numFmtId="0" fontId="14" fillId="0" borderId="28" xfId="0" applyFont="1" applyBorder="1" applyAlignment="1">
      <alignment wrapText="1"/>
    </xf>
    <xf numFmtId="0" fontId="16" fillId="0" borderId="0" xfId="0" applyFont="1" applyBorder="1" applyAlignment="1"/>
    <xf numFmtId="0" fontId="0" fillId="0" borderId="0" xfId="0" applyBorder="1" applyAlignment="1"/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16" xfId="0" applyFont="1" applyBorder="1"/>
    <xf numFmtId="0" fontId="3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27" fillId="0" borderId="13" xfId="0" applyFont="1" applyBorder="1" applyAlignment="1"/>
    <xf numFmtId="0" fontId="28" fillId="0" borderId="13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75"/>
  <sheetViews>
    <sheetView tabSelected="1" zoomScale="80" zoomScaleNormal="80" zoomScaleSheetLayoutView="85" workbookViewId="0">
      <pane xSplit="10" ySplit="4" topLeftCell="K6" activePane="bottomRight" state="frozen"/>
      <selection pane="topRight" activeCell="K1" sqref="K1"/>
      <selection pane="bottomLeft" activeCell="A4" sqref="A4"/>
      <selection pane="bottomRight" activeCell="B6" sqref="B6"/>
    </sheetView>
  </sheetViews>
  <sheetFormatPr defaultRowHeight="15"/>
  <cols>
    <col min="1" max="1" width="6.28515625" style="51" customWidth="1"/>
    <col min="2" max="2" width="40.28515625" customWidth="1"/>
    <col min="3" max="3" width="12" customWidth="1"/>
    <col min="4" max="4" width="12.5703125" customWidth="1"/>
    <col min="5" max="5" width="15.140625" customWidth="1"/>
    <col min="6" max="6" width="4.7109375" hidden="1" customWidth="1"/>
    <col min="7" max="7" width="19.5703125" customWidth="1"/>
    <col min="8" max="8" width="16.5703125" customWidth="1"/>
    <col min="9" max="9" width="18.7109375" customWidth="1"/>
    <col min="10" max="10" width="17.28515625" customWidth="1"/>
    <col min="11" max="11" width="15.140625" customWidth="1"/>
    <col min="12" max="12" width="9.140625" customWidth="1"/>
  </cols>
  <sheetData>
    <row r="1" spans="1:14" ht="18.75" customHeight="1">
      <c r="J1" s="219"/>
      <c r="K1" s="220"/>
    </row>
    <row r="2" spans="1:14" ht="20.25" customHeight="1" thickBot="1">
      <c r="A2" s="221" t="s">
        <v>22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4" ht="33" customHeight="1" thickBot="1">
      <c r="A3" s="223" t="s">
        <v>0</v>
      </c>
      <c r="B3" s="226" t="s">
        <v>24</v>
      </c>
      <c r="C3" s="229" t="s">
        <v>23</v>
      </c>
      <c r="D3" s="230"/>
      <c r="E3" s="231"/>
      <c r="F3" s="232" t="s">
        <v>3</v>
      </c>
      <c r="G3" s="232" t="s">
        <v>4</v>
      </c>
      <c r="H3" s="232" t="s">
        <v>5</v>
      </c>
      <c r="I3" s="229" t="s">
        <v>6</v>
      </c>
      <c r="J3" s="230"/>
      <c r="K3" s="231"/>
      <c r="N3" s="19"/>
    </row>
    <row r="4" spans="1:14" ht="111" customHeight="1" thickBot="1">
      <c r="A4" s="224"/>
      <c r="B4" s="227"/>
      <c r="C4" s="226" t="s">
        <v>7</v>
      </c>
      <c r="D4" s="226" t="s">
        <v>8</v>
      </c>
      <c r="E4" s="226" t="s">
        <v>9</v>
      </c>
      <c r="F4" s="227"/>
      <c r="G4" s="227"/>
      <c r="H4" s="227"/>
      <c r="I4" s="233" t="s">
        <v>10</v>
      </c>
      <c r="J4" s="5" t="s">
        <v>82</v>
      </c>
      <c r="K4" s="7" t="s">
        <v>83</v>
      </c>
      <c r="M4" s="3"/>
      <c r="N4" s="3"/>
    </row>
    <row r="5" spans="1:14" ht="20.25" customHeight="1" thickBot="1">
      <c r="A5" s="225"/>
      <c r="B5" s="228"/>
      <c r="C5" s="228"/>
      <c r="D5" s="228"/>
      <c r="E5" s="228"/>
      <c r="F5" s="228"/>
      <c r="G5" s="228"/>
      <c r="H5" s="228"/>
      <c r="I5" s="228"/>
      <c r="J5" s="27"/>
      <c r="K5" s="28"/>
    </row>
    <row r="6" spans="1:14" ht="48" customHeight="1">
      <c r="A6" s="205">
        <v>1</v>
      </c>
      <c r="B6" s="153" t="s">
        <v>140</v>
      </c>
      <c r="C6" s="39"/>
      <c r="D6" s="40"/>
      <c r="E6" s="47">
        <v>164</v>
      </c>
      <c r="F6" s="41"/>
      <c r="G6" s="77">
        <v>100</v>
      </c>
      <c r="H6" s="77">
        <v>86.9</v>
      </c>
      <c r="I6" s="42"/>
      <c r="J6" s="43"/>
      <c r="K6" s="44"/>
    </row>
    <row r="7" spans="1:14" ht="30" customHeight="1">
      <c r="A7" s="202"/>
      <c r="B7" s="62" t="s">
        <v>206</v>
      </c>
      <c r="C7" s="10">
        <v>0</v>
      </c>
      <c r="D7" s="10">
        <v>0</v>
      </c>
      <c r="E7" s="10">
        <f>IF(C7=0,0,ROUND(D7/C7*100,1))</f>
        <v>0</v>
      </c>
      <c r="F7" s="12"/>
      <c r="G7" s="11"/>
      <c r="H7" s="11"/>
      <c r="I7" s="13"/>
      <c r="J7" s="14"/>
      <c r="K7" s="20"/>
    </row>
    <row r="8" spans="1:14" ht="48" customHeight="1">
      <c r="A8" s="202"/>
      <c r="B8" s="62" t="s">
        <v>207</v>
      </c>
      <c r="C8" s="10">
        <v>0.01</v>
      </c>
      <c r="D8" s="10">
        <v>0.04</v>
      </c>
      <c r="E8" s="10">
        <f>IF(C8=0,0,ROUND(D8/C8*100,1))</f>
        <v>400</v>
      </c>
      <c r="F8" s="12"/>
      <c r="G8" s="11"/>
      <c r="H8" s="11"/>
      <c r="I8" s="13"/>
      <c r="J8" s="14"/>
      <c r="K8" s="20"/>
    </row>
    <row r="9" spans="1:14" ht="65.25" customHeight="1" thickBot="1">
      <c r="A9" s="206"/>
      <c r="B9" s="138" t="s">
        <v>208</v>
      </c>
      <c r="C9" s="21">
        <v>2.67</v>
      </c>
      <c r="D9" s="21">
        <v>2.5</v>
      </c>
      <c r="E9" s="21">
        <f>IF(C9=0,0,ROUND(D9/C9*100,1))</f>
        <v>93.6</v>
      </c>
      <c r="F9" s="49"/>
      <c r="G9" s="23"/>
      <c r="H9" s="23"/>
      <c r="I9" s="101"/>
      <c r="J9" s="24"/>
      <c r="K9" s="25"/>
    </row>
    <row r="10" spans="1:14" ht="61.5" customHeight="1">
      <c r="A10" s="205">
        <v>2</v>
      </c>
      <c r="B10" s="153" t="s">
        <v>123</v>
      </c>
      <c r="C10" s="39"/>
      <c r="D10" s="40"/>
      <c r="E10" s="47">
        <v>33.299999999999997</v>
      </c>
      <c r="F10" s="41"/>
      <c r="G10" s="77">
        <v>100</v>
      </c>
      <c r="H10" s="77">
        <v>76.8</v>
      </c>
      <c r="I10" s="43"/>
      <c r="J10" s="48"/>
      <c r="K10" s="44"/>
    </row>
    <row r="11" spans="1:14" ht="23.25" customHeight="1">
      <c r="A11" s="202"/>
      <c r="B11" s="62" t="s">
        <v>25</v>
      </c>
      <c r="C11" s="10">
        <v>80</v>
      </c>
      <c r="D11" s="10">
        <v>0</v>
      </c>
      <c r="E11" s="10">
        <f>IF(C11=0,0,ROUND(D11/C11*100,1))</f>
        <v>0</v>
      </c>
      <c r="F11" s="15"/>
      <c r="G11" s="11"/>
      <c r="H11" s="11"/>
      <c r="I11" s="14"/>
      <c r="J11" s="14"/>
      <c r="K11" s="20"/>
    </row>
    <row r="12" spans="1:14" ht="21.75" customHeight="1">
      <c r="A12" s="202"/>
      <c r="B12" s="62" t="s">
        <v>26</v>
      </c>
      <c r="C12" s="10">
        <v>200</v>
      </c>
      <c r="D12" s="10">
        <v>0</v>
      </c>
      <c r="E12" s="10">
        <f>IF(C12=0,0,ROUND(D12/C12*100,1))</f>
        <v>0</v>
      </c>
      <c r="F12" s="15"/>
      <c r="G12" s="11"/>
      <c r="H12" s="11"/>
      <c r="I12" s="14"/>
      <c r="J12" s="14"/>
      <c r="K12" s="20"/>
    </row>
    <row r="13" spans="1:14" ht="32.25" customHeight="1" thickBot="1">
      <c r="A13" s="206"/>
      <c r="B13" s="138" t="s">
        <v>27</v>
      </c>
      <c r="C13" s="21">
        <v>1000</v>
      </c>
      <c r="D13" s="21">
        <v>1000</v>
      </c>
      <c r="E13" s="21">
        <f>IF(C13=0,0,ROUND(D13/C13*100,1))</f>
        <v>100</v>
      </c>
      <c r="F13" s="22"/>
      <c r="G13" s="23"/>
      <c r="H13" s="23"/>
      <c r="I13" s="24"/>
      <c r="J13" s="24"/>
      <c r="K13" s="25"/>
    </row>
    <row r="14" spans="1:14" ht="48.75" customHeight="1">
      <c r="A14" s="205">
        <v>3</v>
      </c>
      <c r="B14" s="153" t="s">
        <v>96</v>
      </c>
      <c r="C14" s="39"/>
      <c r="D14" s="40"/>
      <c r="E14" s="47">
        <v>100</v>
      </c>
      <c r="F14" s="91"/>
      <c r="G14" s="145">
        <v>100</v>
      </c>
      <c r="H14" s="77">
        <v>100</v>
      </c>
      <c r="I14" s="42"/>
      <c r="J14" s="43"/>
      <c r="K14" s="44"/>
    </row>
    <row r="15" spans="1:14" ht="48.75" customHeight="1">
      <c r="A15" s="202"/>
      <c r="B15" s="62" t="s">
        <v>28</v>
      </c>
      <c r="C15" s="10">
        <v>0.01</v>
      </c>
      <c r="D15" s="10">
        <v>0.01</v>
      </c>
      <c r="E15" s="10">
        <f>IF(C15=0,0,ROUND(D15/C15*100,1))</f>
        <v>100</v>
      </c>
      <c r="F15" s="15"/>
      <c r="G15" s="11"/>
      <c r="H15" s="11"/>
      <c r="I15" s="14"/>
      <c r="J15" s="14"/>
      <c r="K15" s="20"/>
    </row>
    <row r="16" spans="1:14" ht="48.75" customHeight="1" thickBot="1">
      <c r="A16" s="206"/>
      <c r="B16" s="138" t="s">
        <v>29</v>
      </c>
      <c r="C16" s="21">
        <v>95</v>
      </c>
      <c r="D16" s="21">
        <v>95</v>
      </c>
      <c r="E16" s="21">
        <f>IF(C16=0,0,ROUND(D16/C16*100,1))</f>
        <v>100</v>
      </c>
      <c r="F16" s="22"/>
      <c r="G16" s="23"/>
      <c r="H16" s="23"/>
      <c r="I16" s="24"/>
      <c r="J16" s="24"/>
      <c r="K16" s="25"/>
    </row>
    <row r="17" spans="1:11" ht="30" customHeight="1">
      <c r="A17" s="205">
        <v>4</v>
      </c>
      <c r="B17" s="153" t="s">
        <v>141</v>
      </c>
      <c r="C17" s="39"/>
      <c r="D17" s="40"/>
      <c r="E17" s="47">
        <v>137.19999999999999</v>
      </c>
      <c r="F17" s="41"/>
      <c r="G17" s="77">
        <v>100</v>
      </c>
      <c r="H17" s="77">
        <v>112.4</v>
      </c>
      <c r="I17" s="42"/>
      <c r="J17" s="43"/>
      <c r="K17" s="44"/>
    </row>
    <row r="18" spans="1:11" ht="30" customHeight="1">
      <c r="A18" s="202"/>
      <c r="B18" s="62" t="s">
        <v>142</v>
      </c>
      <c r="C18" s="10">
        <v>109.4</v>
      </c>
      <c r="D18" s="10">
        <v>109.5</v>
      </c>
      <c r="E18" s="10">
        <f t="shared" ref="E18:E31" si="0">IF(C18=0,0,ROUND(D18/C18*100,1))</f>
        <v>100.1</v>
      </c>
      <c r="F18" s="15"/>
      <c r="G18" s="11"/>
      <c r="H18" s="11"/>
      <c r="I18" s="14"/>
      <c r="J18" s="14"/>
      <c r="K18" s="20"/>
    </row>
    <row r="19" spans="1:11" ht="36.75" customHeight="1">
      <c r="A19" s="202"/>
      <c r="B19" s="62" t="s">
        <v>143</v>
      </c>
      <c r="C19" s="10">
        <v>2</v>
      </c>
      <c r="D19" s="10">
        <v>0</v>
      </c>
      <c r="E19" s="10">
        <f t="shared" si="0"/>
        <v>0</v>
      </c>
      <c r="F19" s="15"/>
      <c r="G19" s="11"/>
      <c r="H19" s="11"/>
      <c r="I19" s="14"/>
      <c r="J19" s="14"/>
      <c r="K19" s="20"/>
    </row>
    <row r="20" spans="1:11" ht="30" customHeight="1">
      <c r="A20" s="202"/>
      <c r="B20" s="62" t="s">
        <v>144</v>
      </c>
      <c r="C20" s="10">
        <v>1</v>
      </c>
      <c r="D20" s="10">
        <v>5</v>
      </c>
      <c r="E20" s="10">
        <f>IF(C20=0,0,ROUND(D20/C20*100,1))</f>
        <v>500</v>
      </c>
      <c r="F20" s="15"/>
      <c r="G20" s="11"/>
      <c r="H20" s="11"/>
      <c r="I20" s="14"/>
      <c r="J20" s="14"/>
      <c r="K20" s="20"/>
    </row>
    <row r="21" spans="1:11" ht="48" customHeight="1">
      <c r="A21" s="202"/>
      <c r="B21" s="62" t="s">
        <v>145</v>
      </c>
      <c r="C21" s="10">
        <v>5</v>
      </c>
      <c r="D21" s="10">
        <v>26</v>
      </c>
      <c r="E21" s="10">
        <f t="shared" si="0"/>
        <v>520</v>
      </c>
      <c r="F21" s="15"/>
      <c r="G21" s="11"/>
      <c r="H21" s="11"/>
      <c r="I21" s="14"/>
      <c r="J21" s="14"/>
      <c r="K21" s="20"/>
    </row>
    <row r="22" spans="1:11" ht="45.75" customHeight="1">
      <c r="A22" s="202"/>
      <c r="B22" s="62" t="s">
        <v>146</v>
      </c>
      <c r="C22" s="10">
        <v>12</v>
      </c>
      <c r="D22" s="10">
        <v>15</v>
      </c>
      <c r="E22" s="10">
        <f t="shared" si="0"/>
        <v>125</v>
      </c>
      <c r="F22" s="15"/>
      <c r="G22" s="11"/>
      <c r="H22" s="11"/>
      <c r="I22" s="14"/>
      <c r="J22" s="14"/>
      <c r="K22" s="20"/>
    </row>
    <row r="23" spans="1:11" ht="45.75" customHeight="1">
      <c r="A23" s="202"/>
      <c r="B23" s="139" t="s">
        <v>147</v>
      </c>
      <c r="C23" s="56">
        <v>100</v>
      </c>
      <c r="D23" s="56">
        <v>100</v>
      </c>
      <c r="E23" s="56">
        <f>IF(C24=0,0,ROUND(D24/C24*100,1))</f>
        <v>0</v>
      </c>
      <c r="F23" s="92"/>
      <c r="G23" s="93"/>
      <c r="H23" s="93"/>
      <c r="I23" s="94"/>
      <c r="J23" s="94"/>
      <c r="K23" s="95"/>
    </row>
    <row r="24" spans="1:11" ht="45.75" customHeight="1">
      <c r="A24" s="202"/>
      <c r="B24" s="139" t="s">
        <v>148</v>
      </c>
      <c r="C24" s="56">
        <v>0</v>
      </c>
      <c r="D24" s="56">
        <v>0</v>
      </c>
      <c r="E24" s="56">
        <v>0</v>
      </c>
      <c r="F24" s="92"/>
      <c r="G24" s="93"/>
      <c r="H24" s="93"/>
      <c r="I24" s="94"/>
      <c r="J24" s="94"/>
      <c r="K24" s="95"/>
    </row>
    <row r="25" spans="1:11" ht="45.75" customHeight="1">
      <c r="A25" s="202"/>
      <c r="B25" s="139" t="s">
        <v>149</v>
      </c>
      <c r="C25" s="56">
        <v>61.2</v>
      </c>
      <c r="D25" s="56">
        <v>61.2</v>
      </c>
      <c r="E25" s="56">
        <f t="shared" ref="E25:E30" si="1">IF(C25=0,0,ROUND(D25/C25*100,1))</f>
        <v>100</v>
      </c>
      <c r="F25" s="92"/>
      <c r="G25" s="93"/>
      <c r="H25" s="93"/>
      <c r="I25" s="94"/>
      <c r="J25" s="94"/>
      <c r="K25" s="95"/>
    </row>
    <row r="26" spans="1:11" ht="45.75" customHeight="1">
      <c r="A26" s="202"/>
      <c r="B26" s="139" t="s">
        <v>150</v>
      </c>
      <c r="C26" s="56">
        <v>20</v>
      </c>
      <c r="D26" s="56">
        <v>20</v>
      </c>
      <c r="E26" s="56">
        <f t="shared" si="1"/>
        <v>100</v>
      </c>
      <c r="F26" s="92"/>
      <c r="G26" s="93"/>
      <c r="H26" s="93"/>
      <c r="I26" s="94"/>
      <c r="J26" s="94"/>
      <c r="K26" s="95"/>
    </row>
    <row r="27" spans="1:11" ht="45.75" customHeight="1">
      <c r="A27" s="202"/>
      <c r="B27" s="139" t="s">
        <v>151</v>
      </c>
      <c r="C27" s="56">
        <v>0.23</v>
      </c>
      <c r="D27" s="56">
        <v>0.28999999999999998</v>
      </c>
      <c r="E27" s="56">
        <f t="shared" si="1"/>
        <v>126.1</v>
      </c>
      <c r="F27" s="92"/>
      <c r="G27" s="93"/>
      <c r="H27" s="93"/>
      <c r="I27" s="94"/>
      <c r="J27" s="94"/>
      <c r="K27" s="95"/>
    </row>
    <row r="28" spans="1:11" ht="45.75" customHeight="1">
      <c r="A28" s="202"/>
      <c r="B28" s="139" t="s">
        <v>152</v>
      </c>
      <c r="C28" s="56">
        <v>300</v>
      </c>
      <c r="D28" s="56">
        <v>320</v>
      </c>
      <c r="E28" s="56">
        <f t="shared" si="1"/>
        <v>106.7</v>
      </c>
      <c r="F28" s="92"/>
      <c r="G28" s="93"/>
      <c r="H28" s="93"/>
      <c r="I28" s="94"/>
      <c r="J28" s="94"/>
      <c r="K28" s="95"/>
    </row>
    <row r="29" spans="1:11" ht="45.75" customHeight="1">
      <c r="A29" s="202"/>
      <c r="B29" s="139" t="s">
        <v>153</v>
      </c>
      <c r="C29" s="56">
        <v>70</v>
      </c>
      <c r="D29" s="56">
        <v>70</v>
      </c>
      <c r="E29" s="56">
        <f t="shared" si="1"/>
        <v>100</v>
      </c>
      <c r="F29" s="92"/>
      <c r="G29" s="93"/>
      <c r="H29" s="93"/>
      <c r="I29" s="94"/>
      <c r="J29" s="94"/>
      <c r="K29" s="95"/>
    </row>
    <row r="30" spans="1:11" ht="45.75" customHeight="1">
      <c r="A30" s="202"/>
      <c r="B30" s="139" t="s">
        <v>154</v>
      </c>
      <c r="C30" s="56">
        <v>27</v>
      </c>
      <c r="D30" s="152">
        <v>14.5</v>
      </c>
      <c r="E30" s="56">
        <f t="shared" si="1"/>
        <v>53.7</v>
      </c>
      <c r="F30" s="92"/>
      <c r="G30" s="93"/>
      <c r="H30" s="93"/>
      <c r="I30" s="94"/>
      <c r="J30" s="94"/>
      <c r="K30" s="95"/>
    </row>
    <row r="31" spans="1:11" ht="48" customHeight="1" thickBot="1">
      <c r="A31" s="206"/>
      <c r="B31" s="138" t="s">
        <v>155</v>
      </c>
      <c r="C31" s="21">
        <v>4.7</v>
      </c>
      <c r="D31" s="21">
        <v>4.2</v>
      </c>
      <c r="E31" s="21">
        <f t="shared" si="0"/>
        <v>89.4</v>
      </c>
      <c r="F31" s="22"/>
      <c r="G31" s="23"/>
      <c r="H31" s="23"/>
      <c r="I31" s="24"/>
      <c r="J31" s="24"/>
      <c r="K31" s="25"/>
    </row>
    <row r="32" spans="1:11" ht="51.75" customHeight="1">
      <c r="A32" s="205">
        <v>5</v>
      </c>
      <c r="B32" s="168" t="s">
        <v>135</v>
      </c>
      <c r="C32" s="38"/>
      <c r="D32" s="32"/>
      <c r="E32" s="45">
        <v>82.8</v>
      </c>
      <c r="F32" s="12"/>
      <c r="G32" s="90">
        <v>100</v>
      </c>
      <c r="H32" s="90">
        <v>94.3</v>
      </c>
      <c r="I32" s="76"/>
      <c r="J32" s="13"/>
      <c r="K32" s="26"/>
    </row>
    <row r="33" spans="1:11" ht="48" customHeight="1">
      <c r="A33" s="202"/>
      <c r="B33" s="62" t="s">
        <v>193</v>
      </c>
      <c r="C33" s="10">
        <v>25</v>
      </c>
      <c r="D33" s="10">
        <v>25</v>
      </c>
      <c r="E33" s="10">
        <f t="shared" ref="E33:E37" si="2">IF(C33=0,0,ROUND(D33/C33*100,1))</f>
        <v>100</v>
      </c>
      <c r="F33" s="15"/>
      <c r="G33" s="11"/>
      <c r="H33" s="11"/>
      <c r="I33" s="14"/>
      <c r="J33" s="14"/>
      <c r="K33" s="20"/>
    </row>
    <row r="34" spans="1:11" ht="47.25">
      <c r="A34" s="202"/>
      <c r="B34" s="62" t="s">
        <v>194</v>
      </c>
      <c r="C34" s="10">
        <v>6</v>
      </c>
      <c r="D34" s="10">
        <v>6</v>
      </c>
      <c r="E34" s="10">
        <f t="shared" si="2"/>
        <v>100</v>
      </c>
      <c r="F34" s="15"/>
      <c r="G34" s="11"/>
      <c r="H34" s="11"/>
      <c r="I34" s="14"/>
      <c r="J34" s="14"/>
      <c r="K34" s="20"/>
    </row>
    <row r="35" spans="1:11" ht="63">
      <c r="A35" s="202"/>
      <c r="B35" s="62" t="s">
        <v>195</v>
      </c>
      <c r="C35" s="10">
        <v>10</v>
      </c>
      <c r="D35" s="10">
        <v>11</v>
      </c>
      <c r="E35" s="10">
        <f t="shared" si="2"/>
        <v>110</v>
      </c>
      <c r="F35" s="15"/>
      <c r="G35" s="11"/>
      <c r="H35" s="11"/>
      <c r="I35" s="14"/>
      <c r="J35" s="14"/>
      <c r="K35" s="20"/>
    </row>
    <row r="36" spans="1:11" ht="93.75" customHeight="1">
      <c r="A36" s="204"/>
      <c r="B36" s="62" t="s">
        <v>196</v>
      </c>
      <c r="C36" s="10">
        <v>25</v>
      </c>
      <c r="D36" s="10">
        <v>26</v>
      </c>
      <c r="E36" s="10">
        <f t="shared" si="2"/>
        <v>104</v>
      </c>
      <c r="F36" s="15"/>
      <c r="G36" s="11"/>
      <c r="H36" s="11"/>
      <c r="I36" s="14"/>
      <c r="J36" s="14"/>
      <c r="K36" s="20"/>
    </row>
    <row r="37" spans="1:11" ht="63.75" thickBot="1">
      <c r="A37" s="154"/>
      <c r="B37" s="62" t="s">
        <v>197</v>
      </c>
      <c r="C37" s="10">
        <v>3</v>
      </c>
      <c r="D37" s="10">
        <v>0</v>
      </c>
      <c r="E37" s="10">
        <f t="shared" si="2"/>
        <v>0</v>
      </c>
      <c r="F37" s="15"/>
      <c r="G37" s="11"/>
      <c r="H37" s="11"/>
      <c r="I37" s="14"/>
      <c r="J37" s="14"/>
      <c r="K37" s="20"/>
    </row>
    <row r="38" spans="1:11" ht="47.25" customHeight="1">
      <c r="A38" s="205">
        <v>6</v>
      </c>
      <c r="B38" s="153" t="s">
        <v>21</v>
      </c>
      <c r="C38" s="39"/>
      <c r="D38" s="40"/>
      <c r="E38" s="47">
        <v>325</v>
      </c>
      <c r="F38" s="41"/>
      <c r="G38" s="77">
        <v>100</v>
      </c>
      <c r="H38" s="77">
        <v>175</v>
      </c>
      <c r="I38" s="42"/>
      <c r="J38" s="43"/>
      <c r="K38" s="44"/>
    </row>
    <row r="39" spans="1:11" ht="30.75" customHeight="1" thickBot="1">
      <c r="A39" s="206"/>
      <c r="B39" s="138" t="s">
        <v>30</v>
      </c>
      <c r="C39" s="21">
        <v>4</v>
      </c>
      <c r="D39" s="21">
        <v>13</v>
      </c>
      <c r="E39" s="21">
        <f>IF(C39=0,0,ROUND(D39/C39*100,1))</f>
        <v>325</v>
      </c>
      <c r="F39" s="22"/>
      <c r="G39" s="23"/>
      <c r="H39" s="23"/>
      <c r="I39" s="24"/>
      <c r="J39" s="24"/>
      <c r="K39" s="25"/>
    </row>
    <row r="40" spans="1:11" ht="56.25" customHeight="1">
      <c r="A40" s="203">
        <v>7</v>
      </c>
      <c r="B40" s="168" t="s">
        <v>90</v>
      </c>
      <c r="C40" s="38"/>
      <c r="D40" s="32"/>
      <c r="E40" s="52">
        <v>75.8</v>
      </c>
      <c r="F40" s="89"/>
      <c r="G40" s="90">
        <v>86.36</v>
      </c>
      <c r="H40" s="90">
        <v>87.4</v>
      </c>
      <c r="I40" s="30"/>
      <c r="J40" s="13"/>
      <c r="K40" s="26"/>
    </row>
    <row r="41" spans="1:11" ht="30" customHeight="1">
      <c r="A41" s="202"/>
      <c r="B41" s="62" t="s">
        <v>31</v>
      </c>
      <c r="C41" s="10">
        <v>1020</v>
      </c>
      <c r="D41" s="10">
        <v>789</v>
      </c>
      <c r="E41" s="10">
        <f t="shared" ref="E41:E46" si="3">IF(C41=0,0,ROUND(D41/C41*100,1))</f>
        <v>77.400000000000006</v>
      </c>
      <c r="F41" s="15"/>
      <c r="G41" s="11"/>
      <c r="H41" s="11"/>
      <c r="I41" s="14"/>
      <c r="J41" s="14"/>
      <c r="K41" s="20"/>
    </row>
    <row r="42" spans="1:11" ht="31.5" customHeight="1">
      <c r="A42" s="202"/>
      <c r="B42" s="62" t="s">
        <v>32</v>
      </c>
      <c r="C42" s="10">
        <v>168</v>
      </c>
      <c r="D42" s="10">
        <v>216</v>
      </c>
      <c r="E42" s="10">
        <f t="shared" si="3"/>
        <v>128.6</v>
      </c>
      <c r="F42" s="15"/>
      <c r="G42" s="11"/>
      <c r="H42" s="11"/>
      <c r="I42" s="14"/>
      <c r="J42" s="14"/>
      <c r="K42" s="20"/>
    </row>
    <row r="43" spans="1:11" ht="31.5" customHeight="1">
      <c r="A43" s="202"/>
      <c r="B43" s="62" t="s">
        <v>33</v>
      </c>
      <c r="C43" s="10">
        <v>33</v>
      </c>
      <c r="D43" s="10">
        <v>11</v>
      </c>
      <c r="E43" s="10">
        <f t="shared" si="3"/>
        <v>33.299999999999997</v>
      </c>
      <c r="F43" s="15"/>
      <c r="G43" s="11"/>
      <c r="H43" s="11"/>
      <c r="I43" s="14"/>
      <c r="J43" s="14"/>
      <c r="K43" s="20"/>
    </row>
    <row r="44" spans="1:11" ht="76.5" customHeight="1">
      <c r="A44" s="202"/>
      <c r="B44" s="62" t="s">
        <v>34</v>
      </c>
      <c r="C44" s="10">
        <v>307</v>
      </c>
      <c r="D44" s="10">
        <v>280</v>
      </c>
      <c r="E44" s="10">
        <f t="shared" si="3"/>
        <v>91.2</v>
      </c>
      <c r="F44" s="15"/>
      <c r="G44" s="11"/>
      <c r="H44" s="11"/>
      <c r="I44" s="14"/>
      <c r="J44" s="14"/>
      <c r="K44" s="20"/>
    </row>
    <row r="45" spans="1:11" ht="45" customHeight="1">
      <c r="A45" s="202"/>
      <c r="B45" s="62" t="s">
        <v>35</v>
      </c>
      <c r="C45" s="10">
        <v>312</v>
      </c>
      <c r="D45" s="10">
        <v>252</v>
      </c>
      <c r="E45" s="10">
        <f t="shared" si="3"/>
        <v>80.8</v>
      </c>
      <c r="F45" s="15"/>
      <c r="G45" s="11"/>
      <c r="H45" s="11"/>
      <c r="I45" s="14"/>
      <c r="J45" s="14"/>
      <c r="K45" s="20"/>
    </row>
    <row r="46" spans="1:11" ht="75" customHeight="1" thickBot="1">
      <c r="A46" s="206"/>
      <c r="B46" s="138" t="s">
        <v>36</v>
      </c>
      <c r="C46" s="21">
        <v>200</v>
      </c>
      <c r="D46" s="21">
        <v>87</v>
      </c>
      <c r="E46" s="21">
        <f t="shared" si="3"/>
        <v>43.5</v>
      </c>
      <c r="F46" s="22"/>
      <c r="G46" s="23"/>
      <c r="H46" s="23"/>
      <c r="I46" s="24"/>
      <c r="J46" s="24"/>
      <c r="K46" s="25"/>
    </row>
    <row r="47" spans="1:11" ht="47.25" customHeight="1">
      <c r="A47" s="205">
        <v>8</v>
      </c>
      <c r="B47" s="153" t="s">
        <v>91</v>
      </c>
      <c r="C47" s="39"/>
      <c r="D47" s="40"/>
      <c r="E47" s="47">
        <v>92.9</v>
      </c>
      <c r="F47" s="41"/>
      <c r="G47" s="145">
        <v>87.5</v>
      </c>
      <c r="H47" s="77">
        <v>56</v>
      </c>
      <c r="I47" s="43"/>
      <c r="J47" s="48"/>
      <c r="K47" s="44"/>
    </row>
    <row r="48" spans="1:11" ht="47.25" customHeight="1">
      <c r="A48" s="202"/>
      <c r="B48" s="62" t="s">
        <v>37</v>
      </c>
      <c r="C48" s="10">
        <v>1330</v>
      </c>
      <c r="D48" s="10">
        <v>1023</v>
      </c>
      <c r="E48" s="10">
        <f>IF(C48=0,0,ROUND(D48/C48*100,1))</f>
        <v>76.900000000000006</v>
      </c>
      <c r="F48" s="15"/>
      <c r="G48" s="11"/>
      <c r="H48" s="11"/>
      <c r="I48" s="14"/>
      <c r="J48" s="14"/>
      <c r="K48" s="20"/>
    </row>
    <row r="49" spans="1:11" ht="47.25" customHeight="1">
      <c r="A49" s="202"/>
      <c r="B49" s="62" t="s">
        <v>76</v>
      </c>
      <c r="C49" s="10">
        <v>42.4</v>
      </c>
      <c r="D49" s="10">
        <v>40.700000000000003</v>
      </c>
      <c r="E49" s="10">
        <f>IF(C49=0,0,ROUND(D49/C49*100,1))</f>
        <v>96</v>
      </c>
      <c r="F49" s="15"/>
      <c r="G49" s="11"/>
      <c r="H49" s="11"/>
      <c r="I49" s="14"/>
      <c r="J49" s="14"/>
      <c r="K49" s="20"/>
    </row>
    <row r="50" spans="1:11" ht="47.25" customHeight="1">
      <c r="A50" s="202"/>
      <c r="B50" s="139" t="s">
        <v>210</v>
      </c>
      <c r="C50" s="56">
        <v>33.299999999999997</v>
      </c>
      <c r="D50" s="56">
        <v>33.1</v>
      </c>
      <c r="E50" s="56">
        <f>IF(C50=0,0,ROUND(D50/C50*100,1))</f>
        <v>99.4</v>
      </c>
      <c r="F50" s="92"/>
      <c r="G50" s="93"/>
      <c r="H50" s="93"/>
      <c r="I50" s="94"/>
      <c r="J50" s="94"/>
      <c r="K50" s="95"/>
    </row>
    <row r="51" spans="1:11" ht="31.5" customHeight="1" thickBot="1">
      <c r="A51" s="206"/>
      <c r="B51" s="138" t="s">
        <v>211</v>
      </c>
      <c r="C51" s="21">
        <v>440</v>
      </c>
      <c r="D51" s="21">
        <v>438</v>
      </c>
      <c r="E51" s="21">
        <f>IF(C51=0,0,ROUND(D51/C51*100,1))</f>
        <v>99.5</v>
      </c>
      <c r="F51" s="22"/>
      <c r="G51" s="23"/>
      <c r="H51" s="23"/>
      <c r="I51" s="24"/>
      <c r="J51" s="24"/>
      <c r="K51" s="25"/>
    </row>
    <row r="52" spans="1:11" ht="35.25" customHeight="1">
      <c r="A52" s="205">
        <v>9</v>
      </c>
      <c r="B52" s="153" t="s">
        <v>124</v>
      </c>
      <c r="C52" s="39"/>
      <c r="D52" s="40"/>
      <c r="E52" s="50">
        <v>83.6</v>
      </c>
      <c r="F52" s="125"/>
      <c r="G52" s="77">
        <v>100</v>
      </c>
      <c r="H52" s="77">
        <v>97.6</v>
      </c>
      <c r="I52" s="42"/>
      <c r="J52" s="43"/>
      <c r="K52" s="44"/>
    </row>
    <row r="53" spans="1:11" ht="35.25" customHeight="1">
      <c r="A53" s="202"/>
      <c r="B53" s="62" t="s">
        <v>38</v>
      </c>
      <c r="C53" s="10">
        <v>100</v>
      </c>
      <c r="D53" s="10">
        <v>100</v>
      </c>
      <c r="E53" s="10">
        <f t="shared" ref="E53:E66" si="4">IF(C53=0,0,ROUND(D53/C53*100,1))</f>
        <v>100</v>
      </c>
      <c r="F53" s="15"/>
      <c r="G53" s="11"/>
      <c r="H53" s="11"/>
      <c r="I53" s="14"/>
      <c r="J53" s="14"/>
      <c r="K53" s="20"/>
    </row>
    <row r="54" spans="1:11" ht="35.25" customHeight="1">
      <c r="A54" s="202"/>
      <c r="B54" s="62" t="s">
        <v>39</v>
      </c>
      <c r="C54" s="10">
        <v>80</v>
      </c>
      <c r="D54" s="10">
        <v>90</v>
      </c>
      <c r="E54" s="10">
        <f t="shared" si="4"/>
        <v>112.5</v>
      </c>
      <c r="F54" s="15"/>
      <c r="G54" s="11"/>
      <c r="H54" s="11"/>
      <c r="I54" s="14"/>
      <c r="J54" s="14"/>
      <c r="K54" s="20"/>
    </row>
    <row r="55" spans="1:11" ht="35.25" customHeight="1">
      <c r="A55" s="202"/>
      <c r="B55" s="62" t="s">
        <v>40</v>
      </c>
      <c r="C55" s="10">
        <v>1.6</v>
      </c>
      <c r="D55" s="10">
        <v>1.4</v>
      </c>
      <c r="E55" s="10">
        <f t="shared" si="4"/>
        <v>87.5</v>
      </c>
      <c r="F55" s="15"/>
      <c r="G55" s="11"/>
      <c r="H55" s="11"/>
      <c r="I55" s="14"/>
      <c r="J55" s="14"/>
      <c r="K55" s="20"/>
    </row>
    <row r="56" spans="1:11" ht="35.25" customHeight="1">
      <c r="A56" s="202"/>
      <c r="B56" s="62" t="s">
        <v>41</v>
      </c>
      <c r="C56" s="10">
        <v>98.5</v>
      </c>
      <c r="D56" s="10">
        <v>100</v>
      </c>
      <c r="E56" s="10">
        <f t="shared" si="4"/>
        <v>101.5</v>
      </c>
      <c r="F56" s="15"/>
      <c r="G56" s="11"/>
      <c r="H56" s="11"/>
      <c r="I56" s="14"/>
      <c r="J56" s="14"/>
      <c r="K56" s="20"/>
    </row>
    <row r="57" spans="1:11" ht="35.25" customHeight="1">
      <c r="A57" s="202"/>
      <c r="B57" s="62" t="s">
        <v>42</v>
      </c>
      <c r="C57" s="10">
        <v>80</v>
      </c>
      <c r="D57" s="10">
        <v>80</v>
      </c>
      <c r="E57" s="10">
        <f t="shared" si="4"/>
        <v>100</v>
      </c>
      <c r="F57" s="15"/>
      <c r="G57" s="11"/>
      <c r="H57" s="11"/>
      <c r="I57" s="14"/>
      <c r="J57" s="14"/>
      <c r="K57" s="20"/>
    </row>
    <row r="58" spans="1:11" ht="35.25" customHeight="1">
      <c r="A58" s="202"/>
      <c r="B58" s="62" t="s">
        <v>43</v>
      </c>
      <c r="C58" s="10">
        <v>25</v>
      </c>
      <c r="D58" s="10">
        <v>25</v>
      </c>
      <c r="E58" s="10">
        <f t="shared" si="4"/>
        <v>100</v>
      </c>
      <c r="F58" s="15"/>
      <c r="G58" s="11"/>
      <c r="H58" s="11"/>
      <c r="I58" s="14"/>
      <c r="J58" s="14"/>
      <c r="K58" s="20"/>
    </row>
    <row r="59" spans="1:11" ht="35.25" customHeight="1">
      <c r="A59" s="202"/>
      <c r="B59" s="62" t="s">
        <v>44</v>
      </c>
      <c r="C59" s="10">
        <v>100</v>
      </c>
      <c r="D59" s="10">
        <v>100</v>
      </c>
      <c r="E59" s="10">
        <f t="shared" si="4"/>
        <v>100</v>
      </c>
      <c r="F59" s="15"/>
      <c r="G59" s="11"/>
      <c r="H59" s="11"/>
      <c r="I59" s="14"/>
      <c r="J59" s="14"/>
      <c r="K59" s="20"/>
    </row>
    <row r="60" spans="1:11" ht="35.25" customHeight="1">
      <c r="A60" s="202"/>
      <c r="B60" s="62" t="s">
        <v>45</v>
      </c>
      <c r="C60" s="10">
        <v>92</v>
      </c>
      <c r="D60" s="10">
        <v>100</v>
      </c>
      <c r="E60" s="10">
        <f t="shared" si="4"/>
        <v>108.7</v>
      </c>
      <c r="F60" s="15"/>
      <c r="G60" s="11"/>
      <c r="H60" s="11"/>
      <c r="I60" s="14"/>
      <c r="J60" s="14"/>
      <c r="K60" s="20"/>
    </row>
    <row r="61" spans="1:11" ht="35.25" customHeight="1">
      <c r="A61" s="202"/>
      <c r="B61" s="62" t="s">
        <v>77</v>
      </c>
      <c r="C61" s="10">
        <v>46</v>
      </c>
      <c r="D61" s="10">
        <v>49</v>
      </c>
      <c r="E61" s="10">
        <f t="shared" si="4"/>
        <v>106.5</v>
      </c>
      <c r="F61" s="15"/>
      <c r="G61" s="11"/>
      <c r="H61" s="11"/>
      <c r="I61" s="14"/>
      <c r="J61" s="14"/>
      <c r="K61" s="20"/>
    </row>
    <row r="62" spans="1:11" ht="35.25" customHeight="1">
      <c r="A62" s="202"/>
      <c r="B62" s="62" t="s">
        <v>46</v>
      </c>
      <c r="C62" s="10">
        <v>72</v>
      </c>
      <c r="D62" s="10">
        <v>76</v>
      </c>
      <c r="E62" s="10">
        <f t="shared" si="4"/>
        <v>105.6</v>
      </c>
      <c r="F62" s="15"/>
      <c r="G62" s="11"/>
      <c r="H62" s="11"/>
      <c r="I62" s="14"/>
      <c r="J62" s="14"/>
      <c r="K62" s="20"/>
    </row>
    <row r="63" spans="1:11" ht="35.25" customHeight="1">
      <c r="A63" s="202"/>
      <c r="B63" s="62" t="s">
        <v>78</v>
      </c>
      <c r="C63" s="10">
        <v>21</v>
      </c>
      <c r="D63" s="10">
        <v>10</v>
      </c>
      <c r="E63" s="10">
        <f t="shared" si="4"/>
        <v>47.6</v>
      </c>
      <c r="F63" s="15"/>
      <c r="G63" s="11"/>
      <c r="H63" s="11"/>
      <c r="I63" s="14"/>
      <c r="J63" s="14"/>
      <c r="K63" s="20"/>
    </row>
    <row r="64" spans="1:11" ht="35.25" customHeight="1">
      <c r="A64" s="202"/>
      <c r="B64" s="62" t="s">
        <v>79</v>
      </c>
      <c r="C64" s="10">
        <v>100</v>
      </c>
      <c r="D64" s="10">
        <v>100</v>
      </c>
      <c r="E64" s="10">
        <f t="shared" si="4"/>
        <v>100</v>
      </c>
      <c r="F64" s="15"/>
      <c r="G64" s="11"/>
      <c r="H64" s="11"/>
      <c r="I64" s="14"/>
      <c r="J64" s="14"/>
      <c r="K64" s="20"/>
    </row>
    <row r="65" spans="1:12" ht="35.25" customHeight="1">
      <c r="A65" s="202"/>
      <c r="B65" s="62" t="s">
        <v>80</v>
      </c>
      <c r="C65" s="10">
        <v>1.9</v>
      </c>
      <c r="D65" s="10">
        <v>0</v>
      </c>
      <c r="E65" s="10">
        <f t="shared" si="4"/>
        <v>0</v>
      </c>
      <c r="F65" s="15"/>
      <c r="G65" s="11"/>
      <c r="H65" s="11"/>
      <c r="I65" s="121"/>
      <c r="J65" s="14"/>
      <c r="K65" s="20"/>
    </row>
    <row r="66" spans="1:12" ht="35.25" customHeight="1" thickBot="1">
      <c r="A66" s="206"/>
      <c r="B66" s="138" t="s">
        <v>81</v>
      </c>
      <c r="C66" s="21">
        <v>2.8</v>
      </c>
      <c r="D66" s="21">
        <v>0</v>
      </c>
      <c r="E66" s="21">
        <f t="shared" si="4"/>
        <v>0</v>
      </c>
      <c r="F66" s="22"/>
      <c r="G66" s="23"/>
      <c r="H66" s="23"/>
      <c r="I66" s="24"/>
      <c r="J66" s="24"/>
      <c r="K66" s="25"/>
    </row>
    <row r="67" spans="1:12" ht="36" customHeight="1">
      <c r="A67" s="201">
        <v>10</v>
      </c>
      <c r="B67" s="166" t="s">
        <v>164</v>
      </c>
      <c r="C67" s="38"/>
      <c r="D67" s="32"/>
      <c r="E67" s="45">
        <v>75.2</v>
      </c>
      <c r="F67" s="12"/>
      <c r="G67" s="90">
        <v>100</v>
      </c>
      <c r="H67" s="90">
        <v>91.7</v>
      </c>
      <c r="I67" s="30"/>
      <c r="J67" s="13"/>
      <c r="K67" s="26"/>
      <c r="L67" s="18"/>
    </row>
    <row r="68" spans="1:12" ht="40.5" customHeight="1">
      <c r="A68" s="202"/>
      <c r="B68" s="62" t="s">
        <v>54</v>
      </c>
      <c r="C68" s="10">
        <v>2</v>
      </c>
      <c r="D68" s="10">
        <v>2</v>
      </c>
      <c r="E68" s="10">
        <f>IF(C68=0,0,ROUND(D68/C68*100,1))</f>
        <v>100</v>
      </c>
      <c r="F68" s="15"/>
      <c r="G68" s="11"/>
      <c r="H68" s="11"/>
      <c r="I68" s="14"/>
      <c r="J68" s="14"/>
      <c r="K68" s="20"/>
    </row>
    <row r="69" spans="1:12" ht="37.5" customHeight="1" thickBot="1">
      <c r="A69" s="202"/>
      <c r="B69" s="62" t="s">
        <v>55</v>
      </c>
      <c r="C69" s="10">
        <v>8500</v>
      </c>
      <c r="D69" s="10">
        <v>4287</v>
      </c>
      <c r="E69" s="10">
        <f>IF(C69=0,0,ROUND(D69/C69*100,1))</f>
        <v>50.4</v>
      </c>
      <c r="F69" s="15"/>
      <c r="G69" s="11"/>
      <c r="H69" s="11"/>
      <c r="I69" s="14"/>
      <c r="J69" s="14"/>
      <c r="K69" s="20"/>
    </row>
    <row r="70" spans="1:12" ht="56.25" customHeight="1">
      <c r="A70" s="205">
        <v>11</v>
      </c>
      <c r="B70" s="153" t="s">
        <v>156</v>
      </c>
      <c r="C70" s="39"/>
      <c r="D70" s="40"/>
      <c r="E70" s="47">
        <v>98.9</v>
      </c>
      <c r="F70" s="41"/>
      <c r="G70" s="77">
        <v>61.5</v>
      </c>
      <c r="H70" s="77">
        <v>58.4</v>
      </c>
      <c r="I70" s="43"/>
      <c r="J70" s="48"/>
      <c r="K70" s="44"/>
      <c r="L70" s="18"/>
    </row>
    <row r="71" spans="1:12" ht="33" customHeight="1">
      <c r="A71" s="202"/>
      <c r="B71" s="62" t="s">
        <v>67</v>
      </c>
      <c r="C71" s="10">
        <v>50.4</v>
      </c>
      <c r="D71" s="10">
        <v>50.7</v>
      </c>
      <c r="E71" s="10">
        <f t="shared" ref="E71:E74" si="5">IF(C71=0,0,ROUND(D71/C71*100,1))</f>
        <v>100.6</v>
      </c>
      <c r="F71" s="15"/>
      <c r="G71" s="11"/>
      <c r="H71" s="11"/>
      <c r="I71" s="14"/>
      <c r="J71" s="14"/>
      <c r="K71" s="20"/>
    </row>
    <row r="72" spans="1:12" ht="33" customHeight="1">
      <c r="A72" s="202"/>
      <c r="B72" s="62" t="s">
        <v>159</v>
      </c>
      <c r="C72" s="10">
        <v>56.3</v>
      </c>
      <c r="D72" s="10">
        <v>66.900000000000006</v>
      </c>
      <c r="E72" s="10">
        <f t="shared" si="5"/>
        <v>118.8</v>
      </c>
      <c r="F72" s="15"/>
      <c r="G72" s="11"/>
      <c r="H72" s="11"/>
      <c r="I72" s="14"/>
      <c r="J72" s="14"/>
      <c r="K72" s="20"/>
    </row>
    <row r="73" spans="1:12" ht="33" customHeight="1">
      <c r="A73" s="202"/>
      <c r="B73" s="62" t="s">
        <v>160</v>
      </c>
      <c r="C73" s="10">
        <v>22.8</v>
      </c>
      <c r="D73" s="10">
        <v>29.3</v>
      </c>
      <c r="E73" s="10">
        <f t="shared" si="5"/>
        <v>128.5</v>
      </c>
      <c r="F73" s="15"/>
      <c r="G73" s="11"/>
      <c r="H73" s="11"/>
      <c r="I73" s="14"/>
      <c r="J73" s="14"/>
      <c r="K73" s="20"/>
    </row>
    <row r="74" spans="1:12" ht="63.75" customHeight="1">
      <c r="A74" s="202"/>
      <c r="B74" s="62" t="s">
        <v>161</v>
      </c>
      <c r="C74" s="10">
        <v>93</v>
      </c>
      <c r="D74" s="10">
        <v>78.599999999999994</v>
      </c>
      <c r="E74" s="10">
        <f t="shared" si="5"/>
        <v>84.5</v>
      </c>
      <c r="F74" s="15"/>
      <c r="G74" s="11"/>
      <c r="H74" s="11"/>
      <c r="I74" s="14"/>
      <c r="J74" s="14"/>
      <c r="K74" s="20"/>
    </row>
    <row r="75" spans="1:12" ht="39.75" customHeight="1">
      <c r="A75" s="202"/>
      <c r="B75" s="62" t="s">
        <v>162</v>
      </c>
      <c r="C75" s="10">
        <v>40</v>
      </c>
      <c r="D75" s="10">
        <v>36.299999999999997</v>
      </c>
      <c r="E75" s="10">
        <f t="shared" ref="E75:E78" si="6">IF(C75=0,0,ROUND(D75/C75*100,1))</f>
        <v>90.8</v>
      </c>
      <c r="F75" s="15"/>
      <c r="G75" s="11"/>
      <c r="H75" s="11"/>
      <c r="I75" s="14"/>
      <c r="J75" s="14"/>
      <c r="K75" s="20"/>
    </row>
    <row r="76" spans="1:12" ht="93.75" customHeight="1">
      <c r="A76" s="202"/>
      <c r="B76" s="62" t="s">
        <v>163</v>
      </c>
      <c r="C76" s="10">
        <v>15</v>
      </c>
      <c r="D76" s="10">
        <v>13.9</v>
      </c>
      <c r="E76" s="10">
        <f t="shared" si="6"/>
        <v>92.7</v>
      </c>
      <c r="F76" s="15"/>
      <c r="G76" s="11"/>
      <c r="H76" s="11"/>
      <c r="I76" s="14"/>
      <c r="J76" s="14"/>
      <c r="K76" s="20"/>
    </row>
    <row r="77" spans="1:12" ht="46.5" customHeight="1">
      <c r="A77" s="202"/>
      <c r="B77" s="62" t="s">
        <v>157</v>
      </c>
      <c r="C77" s="10">
        <v>50</v>
      </c>
      <c r="D77" s="10">
        <v>43</v>
      </c>
      <c r="E77" s="10">
        <f t="shared" si="6"/>
        <v>86</v>
      </c>
      <c r="F77" s="15"/>
      <c r="G77" s="11"/>
      <c r="H77" s="11"/>
      <c r="I77" s="14"/>
      <c r="J77" s="14"/>
      <c r="K77" s="20"/>
    </row>
    <row r="78" spans="1:12" ht="33" customHeight="1" thickBot="1">
      <c r="A78" s="204"/>
      <c r="B78" s="138" t="s">
        <v>158</v>
      </c>
      <c r="C78" s="21">
        <v>100</v>
      </c>
      <c r="D78" s="21">
        <v>90</v>
      </c>
      <c r="E78" s="21">
        <f t="shared" si="6"/>
        <v>90</v>
      </c>
      <c r="F78" s="22"/>
      <c r="G78" s="23"/>
      <c r="H78" s="23"/>
      <c r="I78" s="24"/>
      <c r="J78" s="24"/>
      <c r="K78" s="25"/>
    </row>
    <row r="79" spans="1:12" ht="47.25">
      <c r="A79" s="203" t="s">
        <v>89</v>
      </c>
      <c r="B79" s="168" t="s">
        <v>97</v>
      </c>
      <c r="C79" s="38"/>
      <c r="D79" s="32"/>
      <c r="E79" s="45">
        <v>94.2</v>
      </c>
      <c r="F79" s="12"/>
      <c r="G79" s="90">
        <v>100</v>
      </c>
      <c r="H79" s="90">
        <v>93.3</v>
      </c>
      <c r="I79" s="30"/>
      <c r="J79" s="13"/>
      <c r="K79" s="26"/>
    </row>
    <row r="80" spans="1:12" ht="31.5">
      <c r="A80" s="202"/>
      <c r="B80" s="62" t="s">
        <v>100</v>
      </c>
      <c r="C80" s="10">
        <v>5744</v>
      </c>
      <c r="D80" s="10">
        <v>5708</v>
      </c>
      <c r="E80" s="10">
        <f>IF(C80=0,0,ROUND(D80/C80*100,1))</f>
        <v>99.4</v>
      </c>
      <c r="F80" s="15"/>
      <c r="G80" s="11"/>
      <c r="H80" s="11"/>
      <c r="I80" s="14"/>
      <c r="J80" s="14"/>
      <c r="K80" s="20"/>
    </row>
    <row r="81" spans="1:11" ht="47.25">
      <c r="A81" s="202"/>
      <c r="B81" s="62" t="s">
        <v>101</v>
      </c>
      <c r="C81" s="10">
        <v>0.3</v>
      </c>
      <c r="D81" s="10">
        <v>0.25</v>
      </c>
      <c r="E81" s="10">
        <f>IF(C81=0,0,ROUND(D81/C81*100,1))</f>
        <v>83.3</v>
      </c>
      <c r="F81" s="15"/>
      <c r="G81" s="11"/>
      <c r="H81" s="11"/>
      <c r="I81" s="14"/>
      <c r="J81" s="14"/>
      <c r="K81" s="20"/>
    </row>
    <row r="82" spans="1:11" ht="63.75" thickBot="1">
      <c r="A82" s="204"/>
      <c r="B82" s="138" t="s">
        <v>102</v>
      </c>
      <c r="C82" s="21">
        <v>98</v>
      </c>
      <c r="D82" s="21">
        <v>98.2</v>
      </c>
      <c r="E82" s="21">
        <f>IF(C82=0,0,ROUND(D82/C82*100,1))</f>
        <v>100.2</v>
      </c>
      <c r="F82" s="22"/>
      <c r="G82" s="23"/>
      <c r="H82" s="23"/>
      <c r="I82" s="24"/>
      <c r="J82" s="24"/>
      <c r="K82" s="25"/>
    </row>
    <row r="83" spans="1:11" ht="63">
      <c r="A83" s="216">
        <v>13</v>
      </c>
      <c r="B83" s="170" t="s">
        <v>122</v>
      </c>
      <c r="C83" s="31"/>
      <c r="D83" s="31"/>
      <c r="E83" s="45">
        <v>66.3</v>
      </c>
      <c r="F83" s="12"/>
      <c r="G83" s="90">
        <v>100</v>
      </c>
      <c r="H83" s="90">
        <v>56.2</v>
      </c>
      <c r="I83" s="13"/>
      <c r="J83" s="29"/>
      <c r="K83" s="26"/>
    </row>
    <row r="84" spans="1:11" ht="159" customHeight="1">
      <c r="A84" s="217"/>
      <c r="B84" s="62" t="s">
        <v>47</v>
      </c>
      <c r="C84" s="10">
        <v>98</v>
      </c>
      <c r="D84" s="10">
        <v>100</v>
      </c>
      <c r="E84" s="10">
        <f>IF(C84=0,0,ROUND(D84/C84*100,1))</f>
        <v>102</v>
      </c>
      <c r="F84" s="15"/>
      <c r="G84" s="11"/>
      <c r="H84" s="11"/>
      <c r="I84" s="14"/>
      <c r="J84" s="14"/>
      <c r="K84" s="20"/>
    </row>
    <row r="85" spans="1:11" ht="78.75">
      <c r="A85" s="217"/>
      <c r="B85" s="62" t="s">
        <v>48</v>
      </c>
      <c r="C85" s="10">
        <v>99</v>
      </c>
      <c r="D85" s="10">
        <v>52</v>
      </c>
      <c r="E85" s="10">
        <f>IF(C85=0,0,ROUND(D85/C85*100,1))</f>
        <v>52.5</v>
      </c>
      <c r="F85" s="15"/>
      <c r="G85" s="11"/>
      <c r="H85" s="11"/>
      <c r="I85" s="14"/>
      <c r="J85" s="14"/>
      <c r="K85" s="20"/>
    </row>
    <row r="86" spans="1:11" ht="78.75">
      <c r="A86" s="217"/>
      <c r="B86" s="62" t="s">
        <v>49</v>
      </c>
      <c r="C86" s="10">
        <v>528</v>
      </c>
      <c r="D86" s="10">
        <v>257</v>
      </c>
      <c r="E86" s="10">
        <f>IF(C86=0,0,ROUND(D86/C86*100,1))</f>
        <v>48.7</v>
      </c>
      <c r="F86" s="15"/>
      <c r="G86" s="11"/>
      <c r="H86" s="11"/>
      <c r="I86" s="14"/>
      <c r="J86" s="14"/>
      <c r="K86" s="20"/>
    </row>
    <row r="87" spans="1:11" ht="95.25" thickBot="1">
      <c r="A87" s="218"/>
      <c r="B87" s="138" t="s">
        <v>50</v>
      </c>
      <c r="C87" s="21">
        <v>129</v>
      </c>
      <c r="D87" s="21">
        <v>80</v>
      </c>
      <c r="E87" s="21">
        <f>IF(C87=0,0,ROUND(D87/C87*100,1))</f>
        <v>62</v>
      </c>
      <c r="F87" s="22"/>
      <c r="G87" s="23"/>
      <c r="H87" s="23"/>
      <c r="I87" s="24"/>
      <c r="J87" s="24"/>
      <c r="K87" s="25"/>
    </row>
    <row r="88" spans="1:11" ht="52.5" customHeight="1">
      <c r="A88" s="215">
        <v>14</v>
      </c>
      <c r="B88" s="170" t="s">
        <v>209</v>
      </c>
      <c r="C88" s="31"/>
      <c r="D88" s="31"/>
      <c r="E88" s="45">
        <v>89.2</v>
      </c>
      <c r="F88" s="12"/>
      <c r="G88" s="90">
        <v>100</v>
      </c>
      <c r="H88" s="90">
        <v>92.8</v>
      </c>
      <c r="I88" s="30"/>
      <c r="J88" s="13"/>
      <c r="K88" s="26"/>
    </row>
    <row r="89" spans="1:11" ht="31.5">
      <c r="A89" s="202"/>
      <c r="B89" s="62" t="s">
        <v>51</v>
      </c>
      <c r="C89" s="10">
        <v>4</v>
      </c>
      <c r="D89" s="10">
        <v>4.5</v>
      </c>
      <c r="E89" s="10">
        <f>IF(C89=0,0,ROUND(D89/C89*100,1))</f>
        <v>112.5</v>
      </c>
      <c r="F89" s="15"/>
      <c r="G89" s="11"/>
      <c r="H89" s="11"/>
      <c r="I89" s="14"/>
      <c r="J89" s="14"/>
      <c r="K89" s="144"/>
    </row>
    <row r="90" spans="1:11" ht="63">
      <c r="A90" s="202"/>
      <c r="B90" s="62" t="s">
        <v>52</v>
      </c>
      <c r="C90" s="10">
        <v>71.8</v>
      </c>
      <c r="D90" s="10">
        <v>63.7</v>
      </c>
      <c r="E90" s="10">
        <f>IF(C90=0,0,ROUND(D90/C90*100,1))</f>
        <v>88.7</v>
      </c>
      <c r="F90" s="15"/>
      <c r="G90" s="11"/>
      <c r="H90" s="11"/>
      <c r="I90" s="14"/>
      <c r="J90" s="14"/>
      <c r="K90" s="20"/>
    </row>
    <row r="91" spans="1:11" ht="63.75" thickBot="1">
      <c r="A91" s="206"/>
      <c r="B91" s="138" t="s">
        <v>53</v>
      </c>
      <c r="C91" s="21">
        <v>70.599999999999994</v>
      </c>
      <c r="D91" s="21">
        <v>65.3</v>
      </c>
      <c r="E91" s="21">
        <f>IF(C91=0,0,ROUND(D91/C91*100,1))</f>
        <v>92.5</v>
      </c>
      <c r="F91" s="22"/>
      <c r="G91" s="23"/>
      <c r="H91" s="23"/>
      <c r="I91" s="24"/>
      <c r="J91" s="24"/>
      <c r="K91" s="25"/>
    </row>
    <row r="92" spans="1:11" ht="47.25">
      <c r="A92" s="215">
        <v>15</v>
      </c>
      <c r="B92" s="170" t="s">
        <v>105</v>
      </c>
      <c r="C92" s="31"/>
      <c r="D92" s="31"/>
      <c r="E92" s="37">
        <v>100</v>
      </c>
      <c r="F92" s="12"/>
      <c r="G92" s="90">
        <v>100</v>
      </c>
      <c r="H92" s="75">
        <v>100</v>
      </c>
      <c r="I92" s="76"/>
      <c r="J92" s="13"/>
      <c r="K92" s="26"/>
    </row>
    <row r="93" spans="1:11" ht="63" customHeight="1">
      <c r="A93" s="202"/>
      <c r="B93" s="62" t="s">
        <v>56</v>
      </c>
      <c r="C93" s="10">
        <v>59.76</v>
      </c>
      <c r="D93" s="10">
        <v>100</v>
      </c>
      <c r="E93" s="10">
        <f>IF(C93=0,0,ROUND(D93/C93*100,1))</f>
        <v>167.3</v>
      </c>
      <c r="F93" s="15"/>
      <c r="G93" s="11"/>
      <c r="H93" s="11"/>
      <c r="I93" s="14"/>
      <c r="J93" s="14"/>
      <c r="K93" s="20"/>
    </row>
    <row r="94" spans="1:11" ht="31.5">
      <c r="A94" s="202"/>
      <c r="B94" s="62" t="s">
        <v>57</v>
      </c>
      <c r="C94" s="10">
        <v>1</v>
      </c>
      <c r="D94" s="10">
        <v>1</v>
      </c>
      <c r="E94" s="10">
        <f>IF(C94=0,0,ROUND(D94/C94*100,1))</f>
        <v>100</v>
      </c>
      <c r="F94" s="15"/>
      <c r="G94" s="11"/>
      <c r="H94" s="11"/>
      <c r="I94" s="14"/>
      <c r="J94" s="14"/>
      <c r="K94" s="20"/>
    </row>
    <row r="95" spans="1:11" ht="48" thickBot="1">
      <c r="A95" s="206"/>
      <c r="B95" s="138" t="s">
        <v>58</v>
      </c>
      <c r="C95" s="21">
        <v>202.4</v>
      </c>
      <c r="D95" s="21">
        <v>100</v>
      </c>
      <c r="E95" s="21">
        <f>IF(C95=0,0,ROUND(D95/C95*100,1))</f>
        <v>49.4</v>
      </c>
      <c r="F95" s="22"/>
      <c r="G95" s="23"/>
      <c r="H95" s="23"/>
      <c r="I95" s="24"/>
      <c r="J95" s="24"/>
      <c r="K95" s="25"/>
    </row>
    <row r="96" spans="1:11" ht="63">
      <c r="A96" s="215">
        <v>16</v>
      </c>
      <c r="B96" s="170" t="s">
        <v>59</v>
      </c>
      <c r="C96" s="31"/>
      <c r="D96" s="31"/>
      <c r="E96" s="45">
        <v>78.8</v>
      </c>
      <c r="F96" s="118"/>
      <c r="G96" s="90">
        <v>0</v>
      </c>
      <c r="H96" s="90">
        <v>26.2</v>
      </c>
      <c r="I96" s="13"/>
      <c r="J96" s="13"/>
      <c r="K96" s="36"/>
    </row>
    <row r="97" spans="1:44" ht="34.5" customHeight="1">
      <c r="A97" s="202"/>
      <c r="B97" s="62" t="s">
        <v>60</v>
      </c>
      <c r="C97" s="10">
        <v>25.5</v>
      </c>
      <c r="D97" s="10">
        <v>19.399999999999999</v>
      </c>
      <c r="E97" s="10">
        <f>IF(C97=0,0,ROUND(D97/C97*100,1))</f>
        <v>76.099999999999994</v>
      </c>
      <c r="F97" s="15"/>
      <c r="G97" s="11"/>
      <c r="H97" s="11"/>
      <c r="I97" s="14"/>
      <c r="J97" s="14"/>
      <c r="K97" s="20"/>
    </row>
    <row r="98" spans="1:44" ht="63.75" thickBot="1">
      <c r="A98" s="206"/>
      <c r="B98" s="138" t="s">
        <v>61</v>
      </c>
      <c r="C98" s="21">
        <v>60</v>
      </c>
      <c r="D98" s="21">
        <v>48.9</v>
      </c>
      <c r="E98" s="21">
        <f>IF(C98=0,0,ROUND(D98/C98*100,1))</f>
        <v>81.5</v>
      </c>
      <c r="F98" s="22"/>
      <c r="G98" s="23"/>
      <c r="H98" s="23"/>
      <c r="I98" s="24"/>
      <c r="J98" s="24"/>
      <c r="K98" s="25"/>
    </row>
    <row r="99" spans="1:44" ht="59.25" customHeight="1">
      <c r="A99" s="215">
        <v>17</v>
      </c>
      <c r="B99" s="170" t="s">
        <v>137</v>
      </c>
      <c r="C99" s="31"/>
      <c r="D99" s="31"/>
      <c r="E99" s="45">
        <v>93.1</v>
      </c>
      <c r="F99" s="118"/>
      <c r="G99" s="90">
        <v>100</v>
      </c>
      <c r="H99" s="90">
        <v>96</v>
      </c>
      <c r="I99" s="30"/>
      <c r="J99" s="13"/>
      <c r="K99" s="26"/>
    </row>
    <row r="100" spans="1:44" ht="47.25">
      <c r="A100" s="202"/>
      <c r="B100" s="62" t="s">
        <v>198</v>
      </c>
      <c r="C100" s="10">
        <v>4</v>
      </c>
      <c r="D100" s="10">
        <v>4</v>
      </c>
      <c r="E100" s="10">
        <f>IF(C100=0,0,ROUND(D100/C100*100,1))</f>
        <v>100</v>
      </c>
      <c r="F100" s="15"/>
      <c r="G100" s="11"/>
      <c r="H100" s="11"/>
      <c r="I100" s="14"/>
      <c r="J100" s="14"/>
      <c r="K100" s="20"/>
    </row>
    <row r="101" spans="1:44" ht="94.5">
      <c r="A101" s="202"/>
      <c r="B101" s="62" t="s">
        <v>199</v>
      </c>
      <c r="C101" s="10">
        <v>90</v>
      </c>
      <c r="D101" s="10">
        <v>96</v>
      </c>
      <c r="E101" s="10">
        <f>IF(C101=0,0,ROUND(D101/C101*100,1))</f>
        <v>106.7</v>
      </c>
      <c r="F101" s="15"/>
      <c r="G101" s="11"/>
      <c r="H101" s="11"/>
      <c r="I101" s="14"/>
      <c r="J101" s="14"/>
      <c r="K101" s="20"/>
    </row>
    <row r="102" spans="1:44" ht="94.5">
      <c r="A102" s="202"/>
      <c r="B102" s="62" t="s">
        <v>200</v>
      </c>
      <c r="C102" s="10">
        <v>60</v>
      </c>
      <c r="D102" s="10">
        <v>57</v>
      </c>
      <c r="E102" s="10">
        <f>IF(C102=0,0,ROUND(D102/C102*100,1))</f>
        <v>95</v>
      </c>
      <c r="F102" s="15"/>
      <c r="G102" s="11"/>
      <c r="H102" s="11"/>
      <c r="I102" s="14"/>
      <c r="J102" s="14"/>
      <c r="K102" s="20"/>
    </row>
    <row r="103" spans="1:44" ht="94.5">
      <c r="A103" s="202"/>
      <c r="B103" s="139" t="s">
        <v>201</v>
      </c>
      <c r="C103" s="56">
        <v>50</v>
      </c>
      <c r="D103" s="56">
        <v>32</v>
      </c>
      <c r="E103" s="56">
        <f>IF(C103=0,0,ROUND(D103/C103*100,1))</f>
        <v>64</v>
      </c>
      <c r="F103" s="92"/>
      <c r="G103" s="93"/>
      <c r="H103" s="93"/>
      <c r="I103" s="94"/>
      <c r="J103" s="94"/>
      <c r="K103" s="95"/>
    </row>
    <row r="104" spans="1:44" ht="64.5" customHeight="1" thickBot="1">
      <c r="A104" s="206"/>
      <c r="B104" s="138" t="s">
        <v>202</v>
      </c>
      <c r="C104" s="21">
        <v>4</v>
      </c>
      <c r="D104" s="21">
        <v>4</v>
      </c>
      <c r="E104" s="21">
        <f>IF(C104=0,0,ROUND(D104/C104*100,1))</f>
        <v>100</v>
      </c>
      <c r="F104" s="22"/>
      <c r="G104" s="23"/>
      <c r="H104" s="23"/>
      <c r="I104" s="24"/>
      <c r="J104" s="24"/>
      <c r="K104" s="25"/>
    </row>
    <row r="105" spans="1:44" ht="63">
      <c r="A105" s="215">
        <v>18</v>
      </c>
      <c r="B105" s="170" t="s">
        <v>190</v>
      </c>
      <c r="C105" s="31"/>
      <c r="D105" s="31"/>
      <c r="E105" s="34">
        <v>70</v>
      </c>
      <c r="F105" s="12"/>
      <c r="G105" s="90">
        <v>80</v>
      </c>
      <c r="H105" s="75">
        <v>93.3</v>
      </c>
      <c r="I105" s="30"/>
      <c r="J105" s="13"/>
      <c r="K105" s="26"/>
    </row>
    <row r="106" spans="1:44" ht="63">
      <c r="A106" s="202"/>
      <c r="B106" s="62" t="s">
        <v>62</v>
      </c>
      <c r="C106" s="10">
        <v>15</v>
      </c>
      <c r="D106" s="10">
        <v>15</v>
      </c>
      <c r="E106" s="10">
        <f t="shared" ref="E106:E110" si="7">IF(C106=0,0,ROUND(D106/C106*100,1))</f>
        <v>100</v>
      </c>
      <c r="F106" s="15"/>
      <c r="G106" s="11"/>
      <c r="H106" s="11"/>
      <c r="I106" s="14"/>
      <c r="J106" s="14"/>
      <c r="K106" s="20"/>
    </row>
    <row r="107" spans="1:44" ht="63">
      <c r="A107" s="202"/>
      <c r="B107" s="62" t="s">
        <v>63</v>
      </c>
      <c r="C107" s="10">
        <v>9</v>
      </c>
      <c r="D107" s="10">
        <v>4</v>
      </c>
      <c r="E107" s="10">
        <f t="shared" si="7"/>
        <v>44.4</v>
      </c>
      <c r="F107" s="15"/>
      <c r="G107" s="11"/>
      <c r="H107" s="11"/>
      <c r="I107" s="14"/>
      <c r="J107" s="14"/>
      <c r="K107" s="20"/>
    </row>
    <row r="108" spans="1:44" ht="31.5">
      <c r="A108" s="202"/>
      <c r="B108" s="62" t="s">
        <v>64</v>
      </c>
      <c r="C108" s="10">
        <v>3</v>
      </c>
      <c r="D108" s="10">
        <v>0</v>
      </c>
      <c r="E108" s="10">
        <f t="shared" si="7"/>
        <v>0</v>
      </c>
      <c r="F108" s="15"/>
      <c r="G108" s="11"/>
      <c r="H108" s="11"/>
      <c r="I108" s="14"/>
      <c r="J108" s="14"/>
      <c r="K108" s="20"/>
    </row>
    <row r="109" spans="1:44" ht="63">
      <c r="A109" s="202"/>
      <c r="B109" s="62" t="s">
        <v>191</v>
      </c>
      <c r="C109" s="10">
        <v>11</v>
      </c>
      <c r="D109" s="10">
        <v>11</v>
      </c>
      <c r="E109" s="10">
        <f t="shared" si="7"/>
        <v>100</v>
      </c>
      <c r="F109" s="15"/>
      <c r="G109" s="11"/>
      <c r="H109" s="11"/>
      <c r="I109" s="14"/>
      <c r="J109" s="14"/>
      <c r="K109" s="20"/>
    </row>
    <row r="110" spans="1:44" ht="48" thickBot="1">
      <c r="A110" s="206"/>
      <c r="B110" s="138" t="s">
        <v>192</v>
      </c>
      <c r="C110" s="21">
        <v>5</v>
      </c>
      <c r="D110" s="21">
        <v>5</v>
      </c>
      <c r="E110" s="21">
        <f t="shared" si="7"/>
        <v>100</v>
      </c>
      <c r="F110" s="22"/>
      <c r="G110" s="23"/>
      <c r="H110" s="35"/>
      <c r="I110" s="120"/>
      <c r="J110" s="24"/>
      <c r="K110" s="25"/>
    </row>
    <row r="111" spans="1:44" s="6" customFormat="1" ht="63">
      <c r="A111" s="213">
        <v>19</v>
      </c>
      <c r="B111" s="172" t="s">
        <v>69</v>
      </c>
      <c r="C111" s="53"/>
      <c r="D111" s="53"/>
      <c r="E111" s="47">
        <v>93.2</v>
      </c>
      <c r="F111" s="41"/>
      <c r="G111" s="77">
        <v>100</v>
      </c>
      <c r="H111" s="77">
        <v>97.7</v>
      </c>
      <c r="I111" s="42"/>
      <c r="J111" s="43"/>
      <c r="K111" s="4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ht="15.75">
      <c r="A112" s="202"/>
      <c r="B112" s="62" t="s">
        <v>70</v>
      </c>
      <c r="C112" s="10">
        <v>580</v>
      </c>
      <c r="D112" s="10">
        <v>315</v>
      </c>
      <c r="E112" s="10">
        <f t="shared" ref="E112:E117" si="8">IF(C112=0,0,ROUND(D112/C112*100,1))</f>
        <v>54.3</v>
      </c>
      <c r="F112" s="15"/>
      <c r="G112" s="11"/>
      <c r="H112" s="11"/>
      <c r="I112" s="14"/>
      <c r="J112" s="14"/>
      <c r="K112" s="20"/>
    </row>
    <row r="113" spans="1:11" ht="15.75">
      <c r="A113" s="202"/>
      <c r="B113" s="62" t="s">
        <v>71</v>
      </c>
      <c r="C113" s="10">
        <v>735</v>
      </c>
      <c r="D113" s="10">
        <v>1003</v>
      </c>
      <c r="E113" s="10">
        <f t="shared" si="8"/>
        <v>136.5</v>
      </c>
      <c r="F113" s="15"/>
      <c r="G113" s="11"/>
      <c r="H113" s="11"/>
      <c r="I113" s="14"/>
      <c r="J113" s="14"/>
      <c r="K113" s="20"/>
    </row>
    <row r="114" spans="1:11" ht="15.75">
      <c r="A114" s="202"/>
      <c r="B114" s="62" t="s">
        <v>72</v>
      </c>
      <c r="C114" s="10">
        <v>2.9</v>
      </c>
      <c r="D114" s="10">
        <v>1.9</v>
      </c>
      <c r="E114" s="10">
        <f t="shared" si="8"/>
        <v>65.5</v>
      </c>
      <c r="F114" s="15"/>
      <c r="G114" s="11"/>
      <c r="H114" s="11"/>
      <c r="I114" s="14"/>
      <c r="J114" s="14"/>
      <c r="K114" s="20"/>
    </row>
    <row r="115" spans="1:11" ht="31.5">
      <c r="A115" s="202"/>
      <c r="B115" s="62" t="s">
        <v>73</v>
      </c>
      <c r="C115" s="10">
        <v>505</v>
      </c>
      <c r="D115" s="10">
        <v>516</v>
      </c>
      <c r="E115" s="10">
        <f t="shared" si="8"/>
        <v>102.2</v>
      </c>
      <c r="F115" s="15"/>
      <c r="G115" s="11"/>
      <c r="H115" s="11"/>
      <c r="I115" s="14"/>
      <c r="J115" s="14"/>
      <c r="K115" s="20"/>
    </row>
    <row r="116" spans="1:11" ht="31.5">
      <c r="A116" s="202"/>
      <c r="B116" s="62" t="s">
        <v>74</v>
      </c>
      <c r="C116" s="10">
        <v>74</v>
      </c>
      <c r="D116" s="10">
        <v>74</v>
      </c>
      <c r="E116" s="10">
        <f t="shared" si="8"/>
        <v>100</v>
      </c>
      <c r="F116" s="15"/>
      <c r="G116" s="11"/>
      <c r="H116" s="11"/>
      <c r="I116" s="14"/>
      <c r="J116" s="14"/>
      <c r="K116" s="20"/>
    </row>
    <row r="117" spans="1:11" ht="48" thickBot="1">
      <c r="A117" s="206"/>
      <c r="B117" s="138" t="s">
        <v>75</v>
      </c>
      <c r="C117" s="21">
        <v>28358.400000000001</v>
      </c>
      <c r="D117" s="21">
        <v>28542</v>
      </c>
      <c r="E117" s="21">
        <f t="shared" si="8"/>
        <v>100.6</v>
      </c>
      <c r="F117" s="22"/>
      <c r="G117" s="23"/>
      <c r="H117" s="35"/>
      <c r="I117" s="120"/>
      <c r="J117" s="24"/>
      <c r="K117" s="25"/>
    </row>
    <row r="118" spans="1:11" ht="47.25">
      <c r="A118" s="213">
        <v>20</v>
      </c>
      <c r="B118" s="170" t="s">
        <v>106</v>
      </c>
      <c r="C118" s="31"/>
      <c r="D118" s="31"/>
      <c r="E118" s="96">
        <v>27.3</v>
      </c>
      <c r="F118" s="89"/>
      <c r="G118" s="90">
        <v>0</v>
      </c>
      <c r="H118" s="97">
        <v>13.65</v>
      </c>
      <c r="I118" s="13"/>
      <c r="J118" s="13"/>
      <c r="K118" s="36"/>
    </row>
    <row r="119" spans="1:11" ht="31.5">
      <c r="A119" s="202"/>
      <c r="B119" s="62" t="s">
        <v>107</v>
      </c>
      <c r="C119" s="10">
        <v>17.100000000000001</v>
      </c>
      <c r="D119" s="10">
        <v>17.100000000000001</v>
      </c>
      <c r="E119" s="10">
        <f t="shared" ref="E119:E133" si="9">IF(C119=0,0,ROUND(D119/C119*100,1))</f>
        <v>100</v>
      </c>
      <c r="F119" s="15"/>
      <c r="G119" s="11"/>
      <c r="H119" s="11"/>
      <c r="I119" s="14"/>
      <c r="J119" s="14"/>
      <c r="K119" s="20"/>
    </row>
    <row r="120" spans="1:11" ht="47.25">
      <c r="A120" s="202"/>
      <c r="B120" s="139" t="s">
        <v>108</v>
      </c>
      <c r="C120" s="56">
        <v>49</v>
      </c>
      <c r="D120" s="56">
        <v>49</v>
      </c>
      <c r="E120" s="56">
        <f t="shared" si="9"/>
        <v>100</v>
      </c>
      <c r="F120" s="92"/>
      <c r="G120" s="93"/>
      <c r="H120" s="93"/>
      <c r="I120" s="94"/>
      <c r="J120" s="94"/>
      <c r="K120" s="95"/>
    </row>
    <row r="121" spans="1:11" ht="63">
      <c r="A121" s="202"/>
      <c r="B121" s="139" t="s">
        <v>113</v>
      </c>
      <c r="C121" s="56">
        <v>1</v>
      </c>
      <c r="D121" s="56">
        <v>0</v>
      </c>
      <c r="E121" s="56">
        <f t="shared" si="9"/>
        <v>0</v>
      </c>
      <c r="F121" s="92"/>
      <c r="G121" s="93"/>
      <c r="H121" s="93"/>
      <c r="I121" s="94"/>
      <c r="J121" s="94"/>
      <c r="K121" s="95"/>
    </row>
    <row r="122" spans="1:11" ht="15.75">
      <c r="A122" s="202"/>
      <c r="B122" s="139" t="s">
        <v>114</v>
      </c>
      <c r="C122" s="56"/>
      <c r="D122" s="56"/>
      <c r="E122" s="56"/>
      <c r="F122" s="92"/>
      <c r="G122" s="93"/>
      <c r="H122" s="93"/>
      <c r="I122" s="94"/>
      <c r="J122" s="94"/>
      <c r="K122" s="95"/>
    </row>
    <row r="123" spans="1:11" ht="47.25">
      <c r="A123" s="202"/>
      <c r="B123" s="139" t="s">
        <v>109</v>
      </c>
      <c r="C123" s="56">
        <v>1</v>
      </c>
      <c r="D123" s="56">
        <v>0</v>
      </c>
      <c r="E123" s="56">
        <f t="shared" si="9"/>
        <v>0</v>
      </c>
      <c r="F123" s="92"/>
      <c r="G123" s="93"/>
      <c r="H123" s="93"/>
      <c r="I123" s="94"/>
      <c r="J123" s="94"/>
      <c r="K123" s="95"/>
    </row>
    <row r="124" spans="1:11" ht="94.5">
      <c r="A124" s="202"/>
      <c r="B124" s="139" t="s">
        <v>110</v>
      </c>
      <c r="C124" s="56">
        <v>54</v>
      </c>
      <c r="D124" s="56">
        <v>0</v>
      </c>
      <c r="E124" s="56">
        <f t="shared" si="9"/>
        <v>0</v>
      </c>
      <c r="F124" s="92"/>
      <c r="G124" s="93"/>
      <c r="H124" s="93"/>
      <c r="I124" s="94"/>
      <c r="J124" s="94"/>
      <c r="K124" s="95"/>
    </row>
    <row r="125" spans="1:11" ht="15.75">
      <c r="A125" s="202"/>
      <c r="B125" s="139" t="s">
        <v>112</v>
      </c>
      <c r="C125" s="56"/>
      <c r="D125" s="56"/>
      <c r="E125" s="56"/>
      <c r="F125" s="92"/>
      <c r="G125" s="93"/>
      <c r="H125" s="93"/>
      <c r="I125" s="94"/>
      <c r="J125" s="94"/>
      <c r="K125" s="95"/>
    </row>
    <row r="126" spans="1:11" ht="78.75">
      <c r="A126" s="202"/>
      <c r="B126" s="139" t="s">
        <v>111</v>
      </c>
      <c r="C126" s="56">
        <v>54</v>
      </c>
      <c r="D126" s="56">
        <v>0</v>
      </c>
      <c r="E126" s="56">
        <v>0</v>
      </c>
      <c r="F126" s="92"/>
      <c r="G126" s="93"/>
      <c r="H126" s="93"/>
      <c r="I126" s="94"/>
      <c r="J126" s="94"/>
      <c r="K126" s="95"/>
    </row>
    <row r="127" spans="1:11" ht="110.25">
      <c r="A127" s="202"/>
      <c r="B127" s="139" t="s">
        <v>115</v>
      </c>
      <c r="C127" s="56">
        <v>2</v>
      </c>
      <c r="D127" s="56">
        <v>0</v>
      </c>
      <c r="E127" s="56">
        <v>0</v>
      </c>
      <c r="F127" s="92"/>
      <c r="G127" s="93"/>
      <c r="H127" s="93"/>
      <c r="I127" s="94"/>
      <c r="J127" s="94"/>
      <c r="K127" s="95"/>
    </row>
    <row r="128" spans="1:11" ht="94.5">
      <c r="A128" s="202"/>
      <c r="B128" s="139" t="s">
        <v>116</v>
      </c>
      <c r="C128" s="56">
        <v>500</v>
      </c>
      <c r="D128" s="56">
        <v>0</v>
      </c>
      <c r="E128" s="56">
        <v>0</v>
      </c>
      <c r="F128" s="92"/>
      <c r="G128" s="93"/>
      <c r="H128" s="93"/>
      <c r="I128" s="94"/>
      <c r="J128" s="94"/>
      <c r="K128" s="95"/>
    </row>
    <row r="129" spans="1:11" ht="173.25">
      <c r="A129" s="202"/>
      <c r="B129" s="139" t="s">
        <v>117</v>
      </c>
      <c r="C129" s="56">
        <v>0</v>
      </c>
      <c r="D129" s="56">
        <v>0</v>
      </c>
      <c r="E129" s="56">
        <v>0</v>
      </c>
      <c r="F129" s="92"/>
      <c r="G129" s="93"/>
      <c r="H129" s="93"/>
      <c r="I129" s="94"/>
      <c r="J129" s="94"/>
      <c r="K129" s="95"/>
    </row>
    <row r="130" spans="1:11" ht="173.25">
      <c r="A130" s="202"/>
      <c r="B130" s="139" t="s">
        <v>118</v>
      </c>
      <c r="C130" s="56">
        <v>0</v>
      </c>
      <c r="D130" s="56">
        <v>0</v>
      </c>
      <c r="E130" s="56"/>
      <c r="F130" s="92"/>
      <c r="G130" s="93"/>
      <c r="H130" s="93"/>
      <c r="I130" s="94"/>
      <c r="J130" s="94"/>
      <c r="K130" s="95"/>
    </row>
    <row r="131" spans="1:11" ht="31.5">
      <c r="A131" s="202"/>
      <c r="B131" s="139" t="s">
        <v>119</v>
      </c>
      <c r="C131" s="56">
        <v>8</v>
      </c>
      <c r="D131" s="56">
        <v>0</v>
      </c>
      <c r="E131" s="56">
        <v>0</v>
      </c>
      <c r="F131" s="92"/>
      <c r="G131" s="93"/>
      <c r="H131" s="93"/>
      <c r="I131" s="94"/>
      <c r="J131" s="94"/>
      <c r="K131" s="95"/>
    </row>
    <row r="132" spans="1:11" ht="94.5">
      <c r="A132" s="202"/>
      <c r="B132" s="139" t="s">
        <v>120</v>
      </c>
      <c r="C132" s="56">
        <v>0</v>
      </c>
      <c r="D132" s="56">
        <v>0</v>
      </c>
      <c r="E132" s="56">
        <v>0</v>
      </c>
      <c r="F132" s="92"/>
      <c r="G132" s="93"/>
      <c r="H132" s="93"/>
      <c r="I132" s="94"/>
      <c r="J132" s="94"/>
      <c r="K132" s="95"/>
    </row>
    <row r="133" spans="1:11" ht="48" thickBot="1">
      <c r="A133" s="206"/>
      <c r="B133" s="138" t="s">
        <v>121</v>
      </c>
      <c r="C133" s="21">
        <v>49</v>
      </c>
      <c r="D133" s="21">
        <v>49</v>
      </c>
      <c r="E133" s="21">
        <f t="shared" si="9"/>
        <v>100</v>
      </c>
      <c r="F133" s="22"/>
      <c r="G133" s="23"/>
      <c r="H133" s="23"/>
      <c r="I133" s="24"/>
      <c r="J133" s="24"/>
      <c r="K133" s="25"/>
    </row>
    <row r="134" spans="1:11" ht="74.25" customHeight="1">
      <c r="A134" s="213">
        <v>21</v>
      </c>
      <c r="B134" s="172" t="s">
        <v>84</v>
      </c>
      <c r="C134" s="10"/>
      <c r="D134" s="10"/>
      <c r="E134" s="46">
        <v>40.6</v>
      </c>
      <c r="F134" s="146"/>
      <c r="G134" s="119">
        <v>83.3</v>
      </c>
      <c r="H134" s="119">
        <v>83.3</v>
      </c>
      <c r="I134" s="173"/>
      <c r="J134" s="14"/>
      <c r="K134" s="20"/>
    </row>
    <row r="135" spans="1:11" ht="110.25">
      <c r="A135" s="202"/>
      <c r="B135" s="62" t="s">
        <v>85</v>
      </c>
      <c r="C135" s="10">
        <v>50</v>
      </c>
      <c r="D135" s="10">
        <v>30</v>
      </c>
      <c r="E135" s="10">
        <f t="shared" ref="E135:E136" si="10">IF(C135=0,0,ROUND(D135/C135*100,1))</f>
        <v>60</v>
      </c>
      <c r="F135" s="15"/>
      <c r="G135" s="11"/>
      <c r="H135" s="11"/>
      <c r="I135" s="14"/>
      <c r="J135" s="14"/>
      <c r="K135" s="20"/>
    </row>
    <row r="136" spans="1:11" ht="47.25">
      <c r="A136" s="214"/>
      <c r="B136" s="140" t="s">
        <v>86</v>
      </c>
      <c r="C136" s="10">
        <v>9</v>
      </c>
      <c r="D136" s="10">
        <v>2</v>
      </c>
      <c r="E136" s="10">
        <f t="shared" si="10"/>
        <v>22.2</v>
      </c>
      <c r="F136" s="33"/>
      <c r="G136" s="11"/>
      <c r="H136" s="11"/>
      <c r="I136" s="14"/>
      <c r="J136" s="14"/>
      <c r="K136" s="14"/>
    </row>
    <row r="137" spans="1:11" ht="47.25">
      <c r="A137" s="202"/>
      <c r="B137" s="141" t="s">
        <v>87</v>
      </c>
      <c r="C137" s="31">
        <v>95</v>
      </c>
      <c r="D137" s="31">
        <v>95</v>
      </c>
      <c r="E137" s="31">
        <f t="shared" ref="E137:E138" si="11">IF(C137=0,0,ROUND(D137/C137*100,1))</f>
        <v>100</v>
      </c>
      <c r="F137" s="12"/>
      <c r="G137" s="32"/>
      <c r="H137" s="32"/>
      <c r="I137" s="13"/>
      <c r="J137" s="13"/>
      <c r="K137" s="26"/>
    </row>
    <row r="138" spans="1:11" ht="48" thickBot="1">
      <c r="A138" s="206"/>
      <c r="B138" s="138" t="s">
        <v>88</v>
      </c>
      <c r="C138" s="21">
        <v>96</v>
      </c>
      <c r="D138" s="21">
        <v>84</v>
      </c>
      <c r="E138" s="21">
        <f t="shared" si="11"/>
        <v>87.5</v>
      </c>
      <c r="F138" s="22"/>
      <c r="G138" s="23"/>
      <c r="H138" s="23"/>
      <c r="I138" s="24"/>
      <c r="J138" s="24"/>
      <c r="K138" s="25"/>
    </row>
    <row r="139" spans="1:11" ht="47.25">
      <c r="A139" s="210">
        <v>22</v>
      </c>
      <c r="B139" s="177" t="s">
        <v>189</v>
      </c>
      <c r="C139" s="53"/>
      <c r="D139" s="53"/>
      <c r="E139" s="47">
        <v>105</v>
      </c>
      <c r="F139" s="91"/>
      <c r="G139" s="77">
        <v>86.1</v>
      </c>
      <c r="H139" s="77">
        <v>63.8</v>
      </c>
      <c r="I139" s="43"/>
      <c r="J139" s="48"/>
      <c r="K139" s="44"/>
    </row>
    <row r="140" spans="1:11" ht="47.25">
      <c r="A140" s="211"/>
      <c r="B140" s="140" t="s">
        <v>167</v>
      </c>
      <c r="C140" s="10">
        <v>522.79999999999995</v>
      </c>
      <c r="D140" s="10">
        <v>605.29999999999995</v>
      </c>
      <c r="E140" s="10">
        <f t="shared" ref="E140:E159" si="12">IF(C140=0,0,ROUND(D140/C140*100,1))</f>
        <v>115.8</v>
      </c>
      <c r="F140" s="15"/>
      <c r="G140" s="11"/>
      <c r="H140" s="11"/>
      <c r="I140" s="14"/>
      <c r="J140" s="14"/>
      <c r="K140" s="20"/>
    </row>
    <row r="141" spans="1:11" ht="31.5">
      <c r="A141" s="211"/>
      <c r="B141" s="140" t="s">
        <v>168</v>
      </c>
      <c r="C141" s="10">
        <v>787.1</v>
      </c>
      <c r="D141" s="10">
        <v>872.5</v>
      </c>
      <c r="E141" s="10">
        <f t="shared" si="12"/>
        <v>110.8</v>
      </c>
      <c r="F141" s="15"/>
      <c r="G141" s="11"/>
      <c r="H141" s="11"/>
      <c r="I141" s="14"/>
      <c r="J141" s="14"/>
      <c r="K141" s="20"/>
    </row>
    <row r="142" spans="1:11" ht="31.5">
      <c r="A142" s="211"/>
      <c r="B142" s="140" t="s">
        <v>169</v>
      </c>
      <c r="C142" s="10">
        <v>250.1</v>
      </c>
      <c r="D142" s="10">
        <v>332.3</v>
      </c>
      <c r="E142" s="10">
        <f t="shared" si="12"/>
        <v>132.9</v>
      </c>
      <c r="F142" s="15"/>
      <c r="G142" s="11"/>
      <c r="H142" s="11"/>
      <c r="I142" s="14"/>
      <c r="J142" s="14"/>
      <c r="K142" s="20"/>
    </row>
    <row r="143" spans="1:11" ht="63">
      <c r="A143" s="211"/>
      <c r="B143" s="140" t="s">
        <v>170</v>
      </c>
      <c r="C143" s="10">
        <v>4.3</v>
      </c>
      <c r="D143" s="10">
        <v>5.7</v>
      </c>
      <c r="E143" s="10">
        <f t="shared" si="12"/>
        <v>132.6</v>
      </c>
      <c r="F143" s="15"/>
      <c r="G143" s="11"/>
      <c r="H143" s="11"/>
      <c r="I143" s="14"/>
      <c r="J143" s="14"/>
      <c r="K143" s="20"/>
    </row>
    <row r="144" spans="1:11" ht="31.5">
      <c r="A144" s="211"/>
      <c r="B144" s="140" t="s">
        <v>171</v>
      </c>
      <c r="C144" s="10">
        <v>0</v>
      </c>
      <c r="D144" s="10">
        <v>10</v>
      </c>
      <c r="E144" s="10">
        <f t="shared" si="12"/>
        <v>0</v>
      </c>
      <c r="F144" s="15"/>
      <c r="G144" s="11"/>
      <c r="H144" s="11"/>
      <c r="I144" s="14"/>
      <c r="J144" s="14"/>
      <c r="K144" s="20"/>
    </row>
    <row r="145" spans="1:11" ht="47.25">
      <c r="A145" s="211"/>
      <c r="B145" s="140" t="s">
        <v>172</v>
      </c>
      <c r="C145" s="10">
        <v>97672</v>
      </c>
      <c r="D145" s="10">
        <v>124279</v>
      </c>
      <c r="E145" s="10">
        <f t="shared" si="12"/>
        <v>127.2</v>
      </c>
      <c r="F145" s="15"/>
      <c r="G145" s="11"/>
      <c r="H145" s="11"/>
      <c r="I145" s="14"/>
      <c r="J145" s="14"/>
      <c r="K145" s="20"/>
    </row>
    <row r="146" spans="1:11" ht="47.25">
      <c r="A146" s="211"/>
      <c r="B146" s="140" t="s">
        <v>173</v>
      </c>
      <c r="C146" s="10">
        <v>43.7</v>
      </c>
      <c r="D146" s="10">
        <v>37.5</v>
      </c>
      <c r="E146" s="10">
        <f t="shared" si="12"/>
        <v>85.8</v>
      </c>
      <c r="F146" s="15"/>
      <c r="G146" s="11"/>
      <c r="H146" s="11"/>
      <c r="I146" s="14"/>
      <c r="J146" s="14"/>
      <c r="K146" s="20"/>
    </row>
    <row r="147" spans="1:11" ht="63">
      <c r="A147" s="211"/>
      <c r="B147" s="140" t="s">
        <v>174</v>
      </c>
      <c r="C147" s="63">
        <v>86.7</v>
      </c>
      <c r="D147" s="63">
        <v>83.3</v>
      </c>
      <c r="E147" s="10">
        <f t="shared" si="12"/>
        <v>96.1</v>
      </c>
      <c r="F147" s="33"/>
      <c r="G147" s="11"/>
      <c r="H147" s="11"/>
      <c r="I147" s="14"/>
      <c r="J147" s="14"/>
      <c r="K147" s="20"/>
    </row>
    <row r="148" spans="1:11" ht="47.25">
      <c r="A148" s="212"/>
      <c r="B148" s="142" t="s">
        <v>175</v>
      </c>
      <c r="C148" s="63">
        <v>100</v>
      </c>
      <c r="D148" s="63">
        <v>100</v>
      </c>
      <c r="E148" s="56">
        <f t="shared" si="12"/>
        <v>100</v>
      </c>
      <c r="F148" s="57"/>
      <c r="G148" s="11"/>
      <c r="H148" s="11"/>
      <c r="I148" s="14"/>
      <c r="J148" s="14"/>
      <c r="K148" s="20"/>
    </row>
    <row r="149" spans="1:11" ht="31.5">
      <c r="A149" s="212"/>
      <c r="B149" s="142" t="s">
        <v>176</v>
      </c>
      <c r="C149" s="175">
        <v>100</v>
      </c>
      <c r="D149" s="175">
        <v>100</v>
      </c>
      <c r="E149" s="56">
        <f t="shared" si="12"/>
        <v>100</v>
      </c>
      <c r="F149" s="57"/>
      <c r="G149" s="11"/>
      <c r="H149" s="11"/>
      <c r="I149" s="14"/>
      <c r="J149" s="14"/>
      <c r="K149" s="20"/>
    </row>
    <row r="150" spans="1:11" ht="47.25">
      <c r="A150" s="212"/>
      <c r="B150" s="142" t="s">
        <v>177</v>
      </c>
      <c r="C150" s="63">
        <v>50.75</v>
      </c>
      <c r="D150" s="63">
        <v>69.7</v>
      </c>
      <c r="E150" s="56">
        <f t="shared" si="12"/>
        <v>137.30000000000001</v>
      </c>
      <c r="F150" s="57"/>
      <c r="G150" s="11"/>
      <c r="H150" s="11"/>
      <c r="I150" s="14"/>
      <c r="J150" s="14"/>
      <c r="K150" s="20"/>
    </row>
    <row r="151" spans="1:11" ht="63">
      <c r="A151" s="212"/>
      <c r="B151" s="142" t="s">
        <v>178</v>
      </c>
      <c r="C151" s="63">
        <v>10.1</v>
      </c>
      <c r="D151" s="63">
        <v>8.9</v>
      </c>
      <c r="E151" s="56">
        <f t="shared" si="12"/>
        <v>88.1</v>
      </c>
      <c r="F151" s="57"/>
      <c r="G151" s="32"/>
      <c r="H151" s="32"/>
      <c r="I151" s="13"/>
      <c r="J151" s="13"/>
      <c r="K151" s="26"/>
    </row>
    <row r="152" spans="1:11" ht="47.25">
      <c r="A152" s="212"/>
      <c r="B152" s="142" t="s">
        <v>179</v>
      </c>
      <c r="C152" s="176">
        <v>15.6</v>
      </c>
      <c r="D152" s="63">
        <v>12.9</v>
      </c>
      <c r="E152" s="56">
        <f t="shared" si="12"/>
        <v>82.7</v>
      </c>
      <c r="F152" s="57"/>
      <c r="G152" s="32"/>
      <c r="H152" s="32"/>
      <c r="I152" s="13"/>
      <c r="J152" s="13"/>
      <c r="K152" s="26"/>
    </row>
    <row r="153" spans="1:11" ht="47.25">
      <c r="A153" s="212"/>
      <c r="B153" s="142" t="s">
        <v>180</v>
      </c>
      <c r="C153" s="63">
        <v>198.4</v>
      </c>
      <c r="D153" s="63">
        <v>283.5</v>
      </c>
      <c r="E153" s="56">
        <f t="shared" si="12"/>
        <v>142.9</v>
      </c>
      <c r="F153" s="57"/>
      <c r="G153" s="32"/>
      <c r="H153" s="32"/>
      <c r="I153" s="13"/>
      <c r="J153" s="13"/>
      <c r="K153" s="26"/>
    </row>
    <row r="154" spans="1:11" ht="47.25">
      <c r="A154" s="212"/>
      <c r="B154" s="142" t="s">
        <v>181</v>
      </c>
      <c r="C154" s="63">
        <v>79.099999999999994</v>
      </c>
      <c r="D154" s="63">
        <v>68</v>
      </c>
      <c r="E154" s="56">
        <f t="shared" si="12"/>
        <v>86</v>
      </c>
      <c r="F154" s="57"/>
      <c r="G154" s="32"/>
      <c r="H154" s="32"/>
      <c r="I154" s="13"/>
      <c r="J154" s="13"/>
      <c r="K154" s="26"/>
    </row>
    <row r="155" spans="1:11" ht="31.5">
      <c r="A155" s="212"/>
      <c r="B155" s="142" t="s">
        <v>182</v>
      </c>
      <c r="C155" s="63">
        <v>48.2</v>
      </c>
      <c r="D155" s="63">
        <v>17.399999999999999</v>
      </c>
      <c r="E155" s="56">
        <f t="shared" si="12"/>
        <v>36.1</v>
      </c>
      <c r="F155" s="57"/>
      <c r="G155" s="32"/>
      <c r="H155" s="32"/>
      <c r="I155" s="13"/>
      <c r="J155" s="13"/>
      <c r="K155" s="26"/>
    </row>
    <row r="156" spans="1:11" ht="31.5">
      <c r="A156" s="212"/>
      <c r="B156" s="142" t="s">
        <v>183</v>
      </c>
      <c r="C156" s="63">
        <v>30</v>
      </c>
      <c r="D156" s="63">
        <v>43.4</v>
      </c>
      <c r="E156" s="56">
        <f t="shared" si="12"/>
        <v>144.69999999999999</v>
      </c>
      <c r="F156" s="57"/>
      <c r="G156" s="32"/>
      <c r="H156" s="32"/>
      <c r="I156" s="13"/>
      <c r="J156" s="13"/>
      <c r="K156" s="26"/>
    </row>
    <row r="157" spans="1:11" ht="63">
      <c r="A157" s="212"/>
      <c r="B157" s="142" t="s">
        <v>184</v>
      </c>
      <c r="C157" s="63">
        <v>94</v>
      </c>
      <c r="D157" s="63">
        <v>95</v>
      </c>
      <c r="E157" s="56">
        <f t="shared" si="12"/>
        <v>101.1</v>
      </c>
      <c r="F157" s="57"/>
      <c r="G157" s="32"/>
      <c r="H157" s="32"/>
      <c r="I157" s="13"/>
      <c r="J157" s="13"/>
      <c r="K157" s="26"/>
    </row>
    <row r="158" spans="1:11" ht="78.75">
      <c r="A158" s="212"/>
      <c r="B158" s="142" t="s">
        <v>185</v>
      </c>
      <c r="C158" s="63">
        <v>67.400000000000006</v>
      </c>
      <c r="D158" s="63">
        <v>67.2</v>
      </c>
      <c r="E158" s="56">
        <f t="shared" si="12"/>
        <v>99.7</v>
      </c>
      <c r="F158" s="57"/>
      <c r="G158" s="32"/>
      <c r="H158" s="32"/>
      <c r="I158" s="13"/>
      <c r="J158" s="13"/>
      <c r="K158" s="26"/>
    </row>
    <row r="159" spans="1:11" ht="141.75">
      <c r="A159" s="212"/>
      <c r="B159" s="142" t="s">
        <v>186</v>
      </c>
      <c r="C159" s="63">
        <v>52.1</v>
      </c>
      <c r="D159" s="63">
        <v>58</v>
      </c>
      <c r="E159" s="56">
        <f t="shared" si="12"/>
        <v>111.3</v>
      </c>
      <c r="F159" s="57"/>
      <c r="G159" s="11"/>
      <c r="H159" s="11"/>
      <c r="I159" s="14"/>
      <c r="J159" s="14"/>
      <c r="K159" s="20"/>
    </row>
    <row r="160" spans="1:11" ht="79.5" thickBot="1">
      <c r="A160" s="212"/>
      <c r="B160" s="142" t="s">
        <v>187</v>
      </c>
      <c r="C160" s="64">
        <v>9</v>
      </c>
      <c r="D160" s="64">
        <v>15</v>
      </c>
      <c r="E160" s="79">
        <f>IF(C160=0,0,ROUND(D160/C160*100,1))</f>
        <v>166.7</v>
      </c>
      <c r="F160" s="57"/>
      <c r="G160" s="58"/>
      <c r="H160" s="58"/>
      <c r="I160" s="59"/>
      <c r="J160" s="59"/>
      <c r="K160" s="98"/>
    </row>
    <row r="161" spans="1:19" ht="63">
      <c r="A161" s="207">
        <v>23</v>
      </c>
      <c r="B161" s="181" t="s">
        <v>92</v>
      </c>
      <c r="C161" s="102"/>
      <c r="D161" s="102"/>
      <c r="E161" s="105">
        <v>100</v>
      </c>
      <c r="F161" s="106"/>
      <c r="G161" s="107">
        <v>100</v>
      </c>
      <c r="H161" s="107">
        <v>100</v>
      </c>
      <c r="I161" s="81"/>
      <c r="J161" s="80"/>
      <c r="K161" s="82"/>
    </row>
    <row r="162" spans="1:19" ht="35.25" customHeight="1">
      <c r="A162" s="208"/>
      <c r="B162" s="142" t="s">
        <v>93</v>
      </c>
      <c r="C162" s="103">
        <v>39</v>
      </c>
      <c r="D162" s="103">
        <v>39</v>
      </c>
      <c r="E162" s="103">
        <v>100</v>
      </c>
      <c r="F162" s="60"/>
      <c r="G162" s="60"/>
      <c r="H162" s="60"/>
      <c r="I162" s="99"/>
      <c r="J162" s="60"/>
      <c r="K162" s="69"/>
    </row>
    <row r="163" spans="1:19" ht="33.75" customHeight="1" thickBot="1">
      <c r="A163" s="209"/>
      <c r="B163" s="143" t="s">
        <v>94</v>
      </c>
      <c r="C163" s="104">
        <v>767.2</v>
      </c>
      <c r="D163" s="104">
        <v>767.2</v>
      </c>
      <c r="E163" s="104">
        <f>IF(C162=0,0,ROUND(D162/C162*100,1))</f>
        <v>100</v>
      </c>
      <c r="F163" s="84"/>
      <c r="G163" s="84"/>
      <c r="H163" s="84"/>
      <c r="I163" s="100"/>
      <c r="J163" s="84"/>
      <c r="K163" s="85"/>
    </row>
    <row r="164" spans="1:19" ht="94.5">
      <c r="A164" s="200">
        <v>24</v>
      </c>
      <c r="B164" s="191" t="s">
        <v>95</v>
      </c>
      <c r="C164" s="80"/>
      <c r="D164" s="80"/>
      <c r="E164" s="105">
        <v>45.5</v>
      </c>
      <c r="F164" s="105"/>
      <c r="G164" s="107">
        <v>100</v>
      </c>
      <c r="H164" s="107">
        <v>91.3</v>
      </c>
      <c r="I164" s="81"/>
      <c r="J164" s="80"/>
      <c r="K164" s="86"/>
    </row>
    <row r="165" spans="1:19" ht="63">
      <c r="A165" s="197"/>
      <c r="B165" s="140" t="s">
        <v>98</v>
      </c>
      <c r="C165" s="61">
        <v>78.7</v>
      </c>
      <c r="D165" s="61">
        <v>32.9</v>
      </c>
      <c r="E165" s="188">
        <f>D165/C165*100</f>
        <v>41.804320203303682</v>
      </c>
      <c r="F165" s="6"/>
      <c r="G165" s="111"/>
      <c r="H165" s="6"/>
      <c r="I165" s="99"/>
      <c r="J165" s="60"/>
      <c r="K165" s="78"/>
    </row>
    <row r="166" spans="1:19" ht="79.5" thickBot="1">
      <c r="A166" s="197"/>
      <c r="B166" s="143" t="s">
        <v>99</v>
      </c>
      <c r="C166" s="83">
        <v>50.7</v>
      </c>
      <c r="D166" s="83">
        <v>24.9</v>
      </c>
      <c r="E166" s="189">
        <f>D166/C166*100</f>
        <v>49.112426035502956</v>
      </c>
      <c r="F166" s="87"/>
      <c r="G166" s="147"/>
      <c r="H166" s="87"/>
      <c r="I166" s="100"/>
      <c r="J166" s="84"/>
      <c r="K166" s="88"/>
    </row>
    <row r="167" spans="1:19" ht="78.75">
      <c r="A167" s="196">
        <v>25</v>
      </c>
      <c r="B167" s="184" t="s">
        <v>166</v>
      </c>
      <c r="C167" s="66"/>
      <c r="D167" s="66"/>
      <c r="E167" s="115">
        <v>46</v>
      </c>
      <c r="F167" s="113"/>
      <c r="G167" s="148">
        <v>60</v>
      </c>
      <c r="H167" s="114">
        <v>68.2</v>
      </c>
      <c r="I167" s="117"/>
      <c r="J167" s="116"/>
      <c r="K167" s="71"/>
      <c r="S167" s="19"/>
    </row>
    <row r="168" spans="1:19" ht="47.25">
      <c r="A168" s="197"/>
      <c r="B168" s="140" t="s">
        <v>103</v>
      </c>
      <c r="C168" s="182">
        <v>0</v>
      </c>
      <c r="D168" s="182">
        <v>0</v>
      </c>
      <c r="E168" s="182">
        <v>0</v>
      </c>
      <c r="F168" s="6"/>
      <c r="G168" s="111"/>
      <c r="H168" s="6"/>
      <c r="I168" s="99"/>
      <c r="J168" s="60"/>
      <c r="K168" s="70"/>
    </row>
    <row r="169" spans="1:19" ht="47.25">
      <c r="A169" s="197"/>
      <c r="B169" s="140" t="s">
        <v>104</v>
      </c>
      <c r="C169" s="182">
        <v>0</v>
      </c>
      <c r="D169" s="182">
        <v>0</v>
      </c>
      <c r="E169" s="182">
        <v>0</v>
      </c>
      <c r="F169" s="65"/>
      <c r="G169" s="112"/>
      <c r="H169" s="111"/>
      <c r="I169" s="110"/>
      <c r="J169" s="66"/>
      <c r="K169" s="71"/>
    </row>
    <row r="170" spans="1:19" ht="31.5">
      <c r="A170" s="198"/>
      <c r="B170" s="140" t="s">
        <v>203</v>
      </c>
      <c r="C170" s="182">
        <v>3</v>
      </c>
      <c r="D170" s="182">
        <v>4</v>
      </c>
      <c r="E170" s="185">
        <f>D170/C170*100</f>
        <v>133.33333333333331</v>
      </c>
      <c r="F170" s="6"/>
      <c r="G170" s="111"/>
      <c r="H170" s="111"/>
      <c r="I170" s="108"/>
      <c r="J170" s="60"/>
      <c r="K170" s="70"/>
    </row>
    <row r="171" spans="1:19" ht="47.25">
      <c r="A171" s="198"/>
      <c r="B171" s="140" t="s">
        <v>204</v>
      </c>
      <c r="C171" s="68">
        <v>66.599999999999994</v>
      </c>
      <c r="D171" s="72">
        <v>66.599999999999994</v>
      </c>
      <c r="E171" s="68">
        <f>D171/C171*100</f>
        <v>100</v>
      </c>
      <c r="F171" s="65"/>
      <c r="G171" s="112"/>
      <c r="H171" s="112"/>
      <c r="I171" s="109"/>
      <c r="J171" s="66"/>
      <c r="K171" s="71"/>
    </row>
    <row r="172" spans="1:19" ht="94.5">
      <c r="A172" s="199"/>
      <c r="B172" s="140" t="s">
        <v>205</v>
      </c>
      <c r="C172" s="67">
        <v>0</v>
      </c>
      <c r="D172" s="183">
        <v>0</v>
      </c>
      <c r="E172" s="67">
        <v>0</v>
      </c>
      <c r="F172" s="6"/>
      <c r="G172" s="111"/>
      <c r="H172" s="111"/>
      <c r="I172" s="108"/>
      <c r="J172" s="60"/>
      <c r="K172" s="70"/>
    </row>
    <row r="173" spans="1:19" ht="51" customHeight="1">
      <c r="A173" s="193">
        <v>26</v>
      </c>
      <c r="B173" s="179" t="s">
        <v>129</v>
      </c>
      <c r="C173" s="66"/>
      <c r="D173" s="66"/>
      <c r="E173" s="115">
        <v>283.5</v>
      </c>
      <c r="F173" s="65"/>
      <c r="G173" s="115">
        <v>100</v>
      </c>
      <c r="H173" s="115">
        <v>161.19999999999999</v>
      </c>
      <c r="I173" s="149"/>
      <c r="J173" s="66"/>
      <c r="K173" s="112"/>
    </row>
    <row r="174" spans="1:19" ht="126">
      <c r="A174" s="194"/>
      <c r="B174" s="126" t="s">
        <v>130</v>
      </c>
      <c r="C174" s="133">
        <v>3</v>
      </c>
      <c r="D174" s="133">
        <v>5</v>
      </c>
      <c r="E174" s="133">
        <f>IF(C174=0,0,ROUND(D174/C174*100,1))</f>
        <v>166.7</v>
      </c>
      <c r="F174" s="131"/>
      <c r="G174" s="131"/>
      <c r="H174" s="130"/>
      <c r="I174" s="130"/>
      <c r="J174" s="130"/>
      <c r="K174" s="132"/>
    </row>
    <row r="175" spans="1:19" ht="63">
      <c r="A175" s="195"/>
      <c r="B175" s="126" t="s">
        <v>131</v>
      </c>
      <c r="C175" s="134">
        <v>12.5</v>
      </c>
      <c r="D175" s="134">
        <v>50</v>
      </c>
      <c r="E175" s="134">
        <f>IF(C175=0,0,ROUND(D175/C175*100,1))</f>
        <v>400</v>
      </c>
      <c r="F175" s="128"/>
      <c r="G175" s="128"/>
      <c r="H175" s="127"/>
      <c r="I175" s="127"/>
      <c r="J175" s="127"/>
      <c r="K175" s="129"/>
    </row>
  </sheetData>
  <mergeCells count="39">
    <mergeCell ref="J1:K1"/>
    <mergeCell ref="A2:K2"/>
    <mergeCell ref="A3:A5"/>
    <mergeCell ref="B3:B5"/>
    <mergeCell ref="C3:E3"/>
    <mergeCell ref="F3:F5"/>
    <mergeCell ref="C4:C5"/>
    <mergeCell ref="D4:D5"/>
    <mergeCell ref="E4:E5"/>
    <mergeCell ref="G3:G5"/>
    <mergeCell ref="H3:H5"/>
    <mergeCell ref="I3:K3"/>
    <mergeCell ref="I4:I5"/>
    <mergeCell ref="A38:A39"/>
    <mergeCell ref="A40:A46"/>
    <mergeCell ref="A47:A51"/>
    <mergeCell ref="A161:A163"/>
    <mergeCell ref="A139:A160"/>
    <mergeCell ref="A134:A138"/>
    <mergeCell ref="A92:A95"/>
    <mergeCell ref="A88:A91"/>
    <mergeCell ref="A83:A87"/>
    <mergeCell ref="A52:A66"/>
    <mergeCell ref="A118:A133"/>
    <mergeCell ref="A111:A117"/>
    <mergeCell ref="A105:A110"/>
    <mergeCell ref="A99:A104"/>
    <mergeCell ref="A96:A98"/>
    <mergeCell ref="A6:A9"/>
    <mergeCell ref="A10:A13"/>
    <mergeCell ref="A14:A16"/>
    <mergeCell ref="A17:A31"/>
    <mergeCell ref="A32:A36"/>
    <mergeCell ref="A173:A175"/>
    <mergeCell ref="A167:A172"/>
    <mergeCell ref="A164:A166"/>
    <mergeCell ref="A67:A69"/>
    <mergeCell ref="A79:A82"/>
    <mergeCell ref="A70:A78"/>
  </mergeCells>
  <phoneticPr fontId="2" type="noConversion"/>
  <pageMargins left="0.47244094488188981" right="0.27559055118110237" top="0.35433070866141736" bottom="0.47244094488188981" header="0.23622047244094491" footer="0.31496062992125984"/>
  <pageSetup paperSize="9" scale="65" orientation="landscape" verticalDpi="0" r:id="rId1"/>
  <headerFooter alignWithMargins="0"/>
  <rowBreaks count="1" manualBreakCount="1">
    <brk id="6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42"/>
  <sheetViews>
    <sheetView topLeftCell="A5" zoomScale="90" zoomScaleNormal="90" workbookViewId="0">
      <selection activeCell="A31" sqref="A31"/>
    </sheetView>
  </sheetViews>
  <sheetFormatPr defaultRowHeight="12.75"/>
  <cols>
    <col min="2" max="2" width="47.28515625" style="8" customWidth="1"/>
    <col min="3" max="3" width="11.5703125" bestFit="1" customWidth="1"/>
    <col min="4" max="4" width="10.42578125" bestFit="1" customWidth="1"/>
    <col min="5" max="5" width="13.42578125" customWidth="1"/>
    <col min="6" max="6" width="0.140625" customWidth="1"/>
    <col min="7" max="7" width="19.140625" customWidth="1"/>
    <col min="8" max="8" width="16" customWidth="1"/>
    <col min="9" max="9" width="14.5703125" customWidth="1"/>
    <col min="10" max="10" width="13.28515625" customWidth="1"/>
    <col min="11" max="11" width="14" customWidth="1"/>
  </cols>
  <sheetData>
    <row r="1" spans="1:11" ht="30" customHeight="1">
      <c r="J1" s="237"/>
      <c r="K1" s="236"/>
    </row>
    <row r="2" spans="1:11" ht="19.5" customHeight="1" thickBot="1">
      <c r="B2" s="238" t="s">
        <v>134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1:11" ht="13.5" thickBot="1">
      <c r="A3" s="226" t="s">
        <v>0</v>
      </c>
      <c r="B3" s="242" t="s">
        <v>1</v>
      </c>
      <c r="C3" s="229" t="s">
        <v>2</v>
      </c>
      <c r="D3" s="245"/>
      <c r="E3" s="246"/>
      <c r="F3" s="232" t="s">
        <v>3</v>
      </c>
      <c r="G3" s="232" t="s">
        <v>4</v>
      </c>
      <c r="H3" s="232" t="s">
        <v>5</v>
      </c>
      <c r="I3" s="229" t="s">
        <v>6</v>
      </c>
      <c r="J3" s="245"/>
      <c r="K3" s="246"/>
    </row>
    <row r="4" spans="1:11">
      <c r="A4" s="240"/>
      <c r="B4" s="243"/>
      <c r="C4" s="226" t="s">
        <v>7</v>
      </c>
      <c r="D4" s="226" t="s">
        <v>8</v>
      </c>
      <c r="E4" s="226" t="s">
        <v>9</v>
      </c>
      <c r="F4" s="247"/>
      <c r="G4" s="247"/>
      <c r="H4" s="247"/>
      <c r="I4" s="233" t="s">
        <v>10</v>
      </c>
      <c r="J4" s="5" t="s">
        <v>11</v>
      </c>
      <c r="K4" s="7" t="s">
        <v>13</v>
      </c>
    </row>
    <row r="5" spans="1:11" ht="74.25" customHeight="1" thickBot="1">
      <c r="A5" s="241"/>
      <c r="B5" s="244"/>
      <c r="C5" s="241"/>
      <c r="D5" s="241"/>
      <c r="E5" s="241"/>
      <c r="F5" s="248"/>
      <c r="G5" s="248"/>
      <c r="H5" s="248"/>
      <c r="I5" s="249"/>
      <c r="J5" s="5" t="s">
        <v>12</v>
      </c>
      <c r="K5" s="7" t="s">
        <v>14</v>
      </c>
    </row>
    <row r="6" spans="1:11" s="74" customFormat="1" ht="25.5">
      <c r="A6" s="186">
        <v>1</v>
      </c>
      <c r="B6" s="156" t="s">
        <v>140</v>
      </c>
      <c r="C6" s="157">
        <v>1982</v>
      </c>
      <c r="D6" s="157">
        <v>1700</v>
      </c>
      <c r="E6" s="165">
        <f>D6/C6</f>
        <v>0.85771947527749748</v>
      </c>
      <c r="F6" s="187"/>
      <c r="G6" s="160">
        <v>100</v>
      </c>
      <c r="H6" s="160">
        <v>86.9</v>
      </c>
      <c r="I6" s="150"/>
      <c r="J6" s="73"/>
      <c r="K6" s="73"/>
    </row>
    <row r="7" spans="1:11" s="74" customFormat="1" ht="38.25">
      <c r="A7" s="155">
        <v>2</v>
      </c>
      <c r="B7" s="156" t="s">
        <v>123</v>
      </c>
      <c r="C7" s="157">
        <v>41757.699999999997</v>
      </c>
      <c r="D7" s="157">
        <v>40846.199999999997</v>
      </c>
      <c r="E7" s="165">
        <f>D7/C7</f>
        <v>0.97817169049061614</v>
      </c>
      <c r="F7" s="159"/>
      <c r="G7" s="160">
        <v>100</v>
      </c>
      <c r="H7" s="160">
        <v>76.8</v>
      </c>
      <c r="I7" s="73"/>
      <c r="J7" s="123"/>
      <c r="K7" s="73"/>
    </row>
    <row r="8" spans="1:11" s="74" customFormat="1" ht="38.25">
      <c r="A8" s="155">
        <v>3</v>
      </c>
      <c r="B8" s="156" t="s">
        <v>96</v>
      </c>
      <c r="C8" s="157">
        <v>39</v>
      </c>
      <c r="D8" s="157">
        <v>39</v>
      </c>
      <c r="E8" s="158">
        <f t="shared" ref="E8:E15" si="0">C8/D8</f>
        <v>1</v>
      </c>
      <c r="F8" s="159"/>
      <c r="G8" s="160">
        <v>100</v>
      </c>
      <c r="H8" s="160">
        <v>100</v>
      </c>
      <c r="I8" s="151"/>
      <c r="J8" s="73"/>
      <c r="K8" s="73"/>
    </row>
    <row r="9" spans="1:11" s="163" customFormat="1" ht="15">
      <c r="A9" s="155">
        <v>4</v>
      </c>
      <c r="B9" s="156" t="s">
        <v>141</v>
      </c>
      <c r="C9" s="157">
        <v>1715</v>
      </c>
      <c r="D9" s="157">
        <v>1715</v>
      </c>
      <c r="E9" s="158">
        <f t="shared" si="0"/>
        <v>1</v>
      </c>
      <c r="F9" s="159"/>
      <c r="G9" s="160">
        <v>100</v>
      </c>
      <c r="H9" s="160">
        <v>112.4</v>
      </c>
      <c r="I9" s="164"/>
      <c r="J9" s="161"/>
      <c r="K9" s="161"/>
    </row>
    <row r="10" spans="1:11" s="74" customFormat="1" ht="25.5">
      <c r="A10" s="155">
        <v>5</v>
      </c>
      <c r="B10" s="156" t="s">
        <v>135</v>
      </c>
      <c r="C10" s="157">
        <v>100</v>
      </c>
      <c r="D10" s="157">
        <v>100</v>
      </c>
      <c r="E10" s="165">
        <f t="shared" si="0"/>
        <v>1</v>
      </c>
      <c r="F10" s="159"/>
      <c r="G10" s="160">
        <v>100</v>
      </c>
      <c r="H10" s="160">
        <v>94.3</v>
      </c>
      <c r="I10" s="151"/>
      <c r="J10" s="73"/>
      <c r="K10" s="73"/>
    </row>
    <row r="11" spans="1:11" s="74" customFormat="1" ht="25.5">
      <c r="A11" s="155">
        <v>6</v>
      </c>
      <c r="B11" s="156" t="s">
        <v>136</v>
      </c>
      <c r="C11" s="157">
        <v>5943.86</v>
      </c>
      <c r="D11" s="157">
        <v>5943.86</v>
      </c>
      <c r="E11" s="165">
        <f t="shared" si="0"/>
        <v>1</v>
      </c>
      <c r="F11" s="159"/>
      <c r="G11" s="160">
        <v>100</v>
      </c>
      <c r="H11" s="160">
        <v>175</v>
      </c>
      <c r="I11" s="151"/>
      <c r="J11" s="73"/>
      <c r="K11" s="73"/>
    </row>
    <row r="12" spans="1:11" s="74" customFormat="1" ht="42" customHeight="1">
      <c r="A12" s="155">
        <v>7</v>
      </c>
      <c r="B12" s="156" t="s">
        <v>90</v>
      </c>
      <c r="C12" s="157">
        <v>36</v>
      </c>
      <c r="D12" s="157">
        <v>36</v>
      </c>
      <c r="E12" s="158">
        <f t="shared" si="0"/>
        <v>1</v>
      </c>
      <c r="F12" s="159"/>
      <c r="G12" s="160">
        <v>86.36</v>
      </c>
      <c r="H12" s="160">
        <v>87.4</v>
      </c>
      <c r="I12" s="151"/>
      <c r="J12" s="73"/>
      <c r="K12" s="73"/>
    </row>
    <row r="13" spans="1:11" s="163" customFormat="1" ht="38.25">
      <c r="A13" s="155">
        <v>8</v>
      </c>
      <c r="B13" s="156" t="s">
        <v>91</v>
      </c>
      <c r="C13" s="157">
        <v>50</v>
      </c>
      <c r="D13" s="157">
        <v>50</v>
      </c>
      <c r="E13" s="158">
        <f>D8/C8</f>
        <v>1</v>
      </c>
      <c r="F13" s="159"/>
      <c r="G13" s="160">
        <v>100</v>
      </c>
      <c r="H13" s="160">
        <v>97.6</v>
      </c>
      <c r="I13" s="164"/>
      <c r="J13" s="161"/>
      <c r="K13" s="161"/>
    </row>
    <row r="14" spans="1:11" s="74" customFormat="1" ht="25.5">
      <c r="A14" s="155">
        <v>9</v>
      </c>
      <c r="B14" s="156" t="s">
        <v>124</v>
      </c>
      <c r="C14" s="157">
        <v>32903.5</v>
      </c>
      <c r="D14" s="157">
        <v>30961.24</v>
      </c>
      <c r="E14" s="158">
        <f>D14/C14</f>
        <v>0.94097102131992039</v>
      </c>
      <c r="F14" s="159"/>
      <c r="G14" s="160">
        <v>100</v>
      </c>
      <c r="H14" s="160">
        <v>99.9</v>
      </c>
      <c r="I14" s="151"/>
      <c r="J14" s="73"/>
      <c r="K14" s="73"/>
    </row>
    <row r="15" spans="1:11" s="74" customFormat="1" ht="25.5">
      <c r="A15" s="155">
        <v>10</v>
      </c>
      <c r="B15" s="156" t="s">
        <v>164</v>
      </c>
      <c r="C15" s="157">
        <v>10</v>
      </c>
      <c r="D15" s="157">
        <v>10</v>
      </c>
      <c r="E15" s="165">
        <f t="shared" si="0"/>
        <v>1</v>
      </c>
      <c r="F15" s="159"/>
      <c r="G15" s="160">
        <v>100</v>
      </c>
      <c r="H15" s="160">
        <v>91.7</v>
      </c>
      <c r="I15" s="151"/>
      <c r="J15" s="73"/>
      <c r="K15" s="73"/>
    </row>
    <row r="16" spans="1:11" s="163" customFormat="1" ht="25.5">
      <c r="A16" s="155">
        <v>11</v>
      </c>
      <c r="B16" s="156" t="s">
        <v>66</v>
      </c>
      <c r="C16" s="157">
        <v>16964.099999999999</v>
      </c>
      <c r="D16" s="157">
        <v>2564.1</v>
      </c>
      <c r="E16" s="158">
        <f t="shared" ref="E16:E22" si="1">D16/C16</f>
        <v>0.15114860204785399</v>
      </c>
      <c r="F16" s="159"/>
      <c r="G16" s="160">
        <v>61.5</v>
      </c>
      <c r="H16" s="160">
        <v>58.4</v>
      </c>
      <c r="I16" s="161"/>
      <c r="J16" s="162"/>
      <c r="K16" s="161"/>
    </row>
    <row r="17" spans="1:11" s="74" customFormat="1" ht="25.5">
      <c r="A17" s="167">
        <v>12</v>
      </c>
      <c r="B17" s="156" t="s">
        <v>165</v>
      </c>
      <c r="C17" s="157">
        <v>300</v>
      </c>
      <c r="D17" s="157">
        <v>256.74</v>
      </c>
      <c r="E17" s="158">
        <f t="shared" si="1"/>
        <v>0.85580000000000001</v>
      </c>
      <c r="F17" s="159"/>
      <c r="G17" s="160">
        <v>100</v>
      </c>
      <c r="H17" s="160">
        <v>93.3</v>
      </c>
      <c r="I17" s="151"/>
      <c r="J17" s="73"/>
      <c r="K17" s="73"/>
    </row>
    <row r="18" spans="1:11" s="74" customFormat="1" ht="38.25">
      <c r="A18" s="155">
        <v>13</v>
      </c>
      <c r="B18" s="169" t="s">
        <v>126</v>
      </c>
      <c r="C18" s="171">
        <v>5</v>
      </c>
      <c r="D18" s="171">
        <v>5</v>
      </c>
      <c r="E18" s="158">
        <f t="shared" si="1"/>
        <v>1</v>
      </c>
      <c r="F18" s="159"/>
      <c r="G18" s="160">
        <v>100</v>
      </c>
      <c r="H18" s="160">
        <v>56.2</v>
      </c>
      <c r="I18" s="73"/>
      <c r="J18" s="123"/>
      <c r="K18" s="73"/>
    </row>
    <row r="19" spans="1:11" s="163" customFormat="1" ht="25.5">
      <c r="A19" s="155">
        <v>14</v>
      </c>
      <c r="B19" s="192" t="s">
        <v>125</v>
      </c>
      <c r="C19" s="171">
        <v>150</v>
      </c>
      <c r="D19" s="171">
        <v>149.80000000000001</v>
      </c>
      <c r="E19" s="158">
        <f>D19/C19</f>
        <v>0.9986666666666667</v>
      </c>
      <c r="F19" s="159"/>
      <c r="G19" s="160">
        <v>100</v>
      </c>
      <c r="H19" s="160">
        <v>92.8</v>
      </c>
      <c r="I19" s="164"/>
      <c r="J19" s="161"/>
      <c r="K19" s="161"/>
    </row>
    <row r="20" spans="1:11" s="74" customFormat="1" ht="25.5">
      <c r="A20" s="155">
        <v>15</v>
      </c>
      <c r="B20" s="169" t="s">
        <v>105</v>
      </c>
      <c r="C20" s="171">
        <v>10313.35</v>
      </c>
      <c r="D20" s="171">
        <v>10112</v>
      </c>
      <c r="E20" s="158">
        <f t="shared" si="1"/>
        <v>0.98047676070336021</v>
      </c>
      <c r="F20" s="159"/>
      <c r="G20" s="160">
        <v>100</v>
      </c>
      <c r="H20" s="160">
        <v>100</v>
      </c>
      <c r="I20" s="151"/>
      <c r="J20" s="73"/>
      <c r="K20" s="73"/>
    </row>
    <row r="21" spans="1:11" s="74" customFormat="1" ht="38.25">
      <c r="A21" s="155">
        <v>16</v>
      </c>
      <c r="B21" s="169" t="s">
        <v>139</v>
      </c>
      <c r="C21" s="171">
        <v>0</v>
      </c>
      <c r="D21" s="171">
        <v>0</v>
      </c>
      <c r="E21" s="158">
        <v>0</v>
      </c>
      <c r="F21" s="159"/>
      <c r="G21" s="160">
        <v>0</v>
      </c>
      <c r="H21" s="160">
        <v>26.2</v>
      </c>
      <c r="I21" s="73"/>
      <c r="J21" s="73"/>
      <c r="K21" s="124"/>
    </row>
    <row r="22" spans="1:11" s="74" customFormat="1" ht="25.5">
      <c r="A22" s="155">
        <v>17</v>
      </c>
      <c r="B22" s="169" t="s">
        <v>137</v>
      </c>
      <c r="C22" s="171">
        <v>15</v>
      </c>
      <c r="D22" s="171">
        <v>15</v>
      </c>
      <c r="E22" s="158">
        <f t="shared" si="1"/>
        <v>1</v>
      </c>
      <c r="F22" s="159"/>
      <c r="G22" s="160">
        <v>100</v>
      </c>
      <c r="H22" s="160">
        <v>96</v>
      </c>
      <c r="I22" s="151"/>
      <c r="J22" s="73"/>
      <c r="K22" s="73"/>
    </row>
    <row r="23" spans="1:11" s="74" customFormat="1" ht="41.25" customHeight="1">
      <c r="A23" s="155">
        <v>18</v>
      </c>
      <c r="B23" s="169" t="s">
        <v>138</v>
      </c>
      <c r="C23" s="171">
        <v>378.9</v>
      </c>
      <c r="D23" s="171">
        <v>378.8</v>
      </c>
      <c r="E23" s="158">
        <f>D23/C23</f>
        <v>0.99973607812087628</v>
      </c>
      <c r="F23" s="159"/>
      <c r="G23" s="160">
        <v>80</v>
      </c>
      <c r="H23" s="160">
        <v>93.3</v>
      </c>
      <c r="I23" s="151"/>
      <c r="J23" s="73"/>
      <c r="K23" s="73"/>
    </row>
    <row r="24" spans="1:11" s="74" customFormat="1" ht="25.5">
      <c r="A24" s="155">
        <v>19</v>
      </c>
      <c r="B24" s="169" t="s">
        <v>127</v>
      </c>
      <c r="C24" s="171">
        <v>0</v>
      </c>
      <c r="D24" s="171">
        <v>0</v>
      </c>
      <c r="E24" s="158">
        <v>0</v>
      </c>
      <c r="F24" s="159"/>
      <c r="G24" s="160">
        <v>0</v>
      </c>
      <c r="H24" s="160">
        <v>13.65</v>
      </c>
      <c r="I24" s="73"/>
      <c r="J24" s="73"/>
      <c r="K24" s="124"/>
    </row>
    <row r="25" spans="1:11" s="74" customFormat="1" ht="38.25">
      <c r="A25" s="155">
        <v>20</v>
      </c>
      <c r="B25" s="169" t="s">
        <v>68</v>
      </c>
      <c r="C25" s="171">
        <v>40</v>
      </c>
      <c r="D25" s="171">
        <v>40</v>
      </c>
      <c r="E25" s="158">
        <f t="shared" ref="E25:E27" si="2">D25/C25</f>
        <v>1</v>
      </c>
      <c r="F25" s="159"/>
      <c r="G25" s="160">
        <v>100</v>
      </c>
      <c r="H25" s="160">
        <v>97.7</v>
      </c>
      <c r="I25" s="151"/>
      <c r="J25" s="73"/>
      <c r="K25" s="73"/>
    </row>
    <row r="26" spans="1:11" s="74" customFormat="1" ht="43.5" customHeight="1">
      <c r="A26" s="167">
        <v>21</v>
      </c>
      <c r="B26" s="169" t="s">
        <v>84</v>
      </c>
      <c r="C26" s="171">
        <v>7.2</v>
      </c>
      <c r="D26" s="171">
        <v>7.2</v>
      </c>
      <c r="E26" s="158">
        <f t="shared" si="2"/>
        <v>1</v>
      </c>
      <c r="F26" s="159"/>
      <c r="G26" s="160">
        <v>83.3</v>
      </c>
      <c r="H26" s="160">
        <v>83.3</v>
      </c>
      <c r="I26" s="174"/>
      <c r="J26" s="73"/>
      <c r="K26" s="73"/>
    </row>
    <row r="27" spans="1:11" s="74" customFormat="1" ht="55.5" customHeight="1">
      <c r="A27" s="167">
        <v>22</v>
      </c>
      <c r="B27" s="190" t="s">
        <v>95</v>
      </c>
      <c r="C27" s="171">
        <v>14060.2</v>
      </c>
      <c r="D27" s="171">
        <v>13998.6</v>
      </c>
      <c r="E27" s="158">
        <f t="shared" si="2"/>
        <v>0.99561883899233294</v>
      </c>
      <c r="F27" s="159"/>
      <c r="G27" s="160">
        <v>100</v>
      </c>
      <c r="H27" s="160">
        <v>91.3</v>
      </c>
      <c r="I27" s="151"/>
      <c r="J27" s="73"/>
      <c r="K27" s="73"/>
    </row>
    <row r="28" spans="1:11" s="74" customFormat="1" ht="46.5" customHeight="1">
      <c r="A28" s="250">
        <v>23</v>
      </c>
      <c r="B28" s="178" t="s">
        <v>128</v>
      </c>
      <c r="C28" s="171">
        <v>24971.4</v>
      </c>
      <c r="D28" s="171">
        <v>24971.3</v>
      </c>
      <c r="E28" s="158">
        <f>D28/C28</f>
        <v>0.99999599541875894</v>
      </c>
      <c r="F28" s="159"/>
      <c r="G28" s="160">
        <v>100</v>
      </c>
      <c r="H28" s="160">
        <v>100</v>
      </c>
      <c r="I28" s="151"/>
      <c r="J28" s="73"/>
      <c r="K28" s="73"/>
    </row>
    <row r="29" spans="1:11" s="74" customFormat="1" ht="48" customHeight="1">
      <c r="A29" s="250">
        <v>24</v>
      </c>
      <c r="B29" s="180" t="s">
        <v>166</v>
      </c>
      <c r="C29" s="171">
        <v>12726.2</v>
      </c>
      <c r="D29" s="171">
        <v>12715.55</v>
      </c>
      <c r="E29" s="158">
        <f>D29/C29</f>
        <v>0.99916314375068749</v>
      </c>
      <c r="F29" s="159"/>
      <c r="G29" s="160">
        <v>60</v>
      </c>
      <c r="H29" s="160">
        <v>68.2</v>
      </c>
      <c r="I29" s="73"/>
      <c r="J29" s="123"/>
      <c r="K29" s="73"/>
    </row>
    <row r="30" spans="1:11" s="74" customFormat="1" ht="48" customHeight="1">
      <c r="A30" s="250">
        <v>25</v>
      </c>
      <c r="B30" s="180" t="s">
        <v>188</v>
      </c>
      <c r="C30" s="171">
        <v>8838.7999999999993</v>
      </c>
      <c r="D30" s="171">
        <v>8838.7000000000007</v>
      </c>
      <c r="E30" s="158">
        <f>D30/C30</f>
        <v>0.99998868624700199</v>
      </c>
      <c r="F30" s="159"/>
      <c r="G30" s="160">
        <v>100</v>
      </c>
      <c r="H30" s="160">
        <v>161.19999999999999</v>
      </c>
      <c r="I30" s="151"/>
      <c r="J30" s="73"/>
      <c r="K30" s="73"/>
    </row>
    <row r="31" spans="1:11" s="74" customFormat="1" ht="39.75" customHeight="1">
      <c r="A31" s="250">
        <v>26</v>
      </c>
      <c r="B31" s="178" t="s">
        <v>189</v>
      </c>
      <c r="C31" s="171">
        <v>0</v>
      </c>
      <c r="D31" s="171">
        <v>0</v>
      </c>
      <c r="E31" s="158">
        <v>0</v>
      </c>
      <c r="F31" s="159"/>
      <c r="G31" s="160">
        <v>86.1</v>
      </c>
      <c r="H31" s="160">
        <v>63.8</v>
      </c>
      <c r="I31" s="161"/>
      <c r="J31" s="123"/>
      <c r="K31" s="73"/>
    </row>
    <row r="32" spans="1:11" ht="15">
      <c r="A32" s="251"/>
      <c r="B32" s="55" t="s">
        <v>15</v>
      </c>
      <c r="C32" s="16"/>
      <c r="D32" s="17"/>
      <c r="E32" s="122">
        <f>AVERAGE(E6:E31)</f>
        <v>0.83682526765521437</v>
      </c>
      <c r="F32" s="4" t="e">
        <f>AVERAGE(F6:F19)</f>
        <v>#DIV/0!</v>
      </c>
      <c r="G32" s="54">
        <f>AVERAGE(G6:G31)</f>
        <v>86.817692307692298</v>
      </c>
      <c r="H32" s="54">
        <f>AVERAGE(H6:H31)</f>
        <v>89.128846153846155</v>
      </c>
      <c r="I32" s="67"/>
      <c r="J32" s="137"/>
      <c r="K32" s="137"/>
    </row>
    <row r="33" spans="1:11" ht="15">
      <c r="A33" s="1"/>
      <c r="B33" s="9"/>
      <c r="C33" s="3"/>
      <c r="D33" s="3"/>
      <c r="E33" s="3"/>
      <c r="F33" s="3"/>
      <c r="G33" s="3"/>
      <c r="H33" s="3"/>
      <c r="I33" s="3"/>
      <c r="J33" s="3"/>
      <c r="K33" s="3"/>
    </row>
    <row r="34" spans="1:11" ht="15.75">
      <c r="A34" s="1"/>
      <c r="B34" s="9" t="s">
        <v>65</v>
      </c>
      <c r="C34" s="234" t="s">
        <v>16</v>
      </c>
      <c r="D34" s="234"/>
      <c r="E34" s="234"/>
      <c r="F34" s="234"/>
    </row>
    <row r="35" spans="1:11" ht="14.25">
      <c r="A35" s="2"/>
      <c r="B35" s="9"/>
      <c r="C35" s="235" t="s">
        <v>17</v>
      </c>
      <c r="D35" s="235"/>
      <c r="E35" s="235"/>
      <c r="F35" s="235"/>
      <c r="G35" s="236"/>
      <c r="H35" s="236"/>
      <c r="I35" s="236"/>
    </row>
    <row r="36" spans="1:11" ht="14.25">
      <c r="A36" s="2"/>
      <c r="B36" s="9"/>
      <c r="C36" s="235" t="s">
        <v>18</v>
      </c>
      <c r="D36" s="235"/>
      <c r="E36" s="235"/>
      <c r="F36" s="235"/>
      <c r="G36" s="236"/>
      <c r="H36" s="236"/>
      <c r="I36" s="236"/>
    </row>
    <row r="37" spans="1:11" ht="15">
      <c r="A37" s="1"/>
      <c r="B37" s="9"/>
      <c r="C37" s="235" t="s">
        <v>20</v>
      </c>
      <c r="D37" s="235"/>
      <c r="E37" s="235"/>
      <c r="F37" s="235"/>
      <c r="G37" s="235"/>
      <c r="H37" s="236"/>
      <c r="I37" s="236"/>
    </row>
    <row r="38" spans="1:11" ht="14.25">
      <c r="A38" s="2"/>
      <c r="B38" s="9"/>
      <c r="C38" s="235" t="s">
        <v>19</v>
      </c>
      <c r="D38" s="235"/>
      <c r="E38" s="235"/>
      <c r="F38" s="235"/>
      <c r="G38" s="235"/>
      <c r="H38" s="236"/>
      <c r="I38" s="236"/>
      <c r="J38" s="236"/>
    </row>
    <row r="42" spans="1:11" ht="20.25">
      <c r="A42" s="135"/>
      <c r="B42" s="135" t="s">
        <v>132</v>
      </c>
      <c r="C42" s="135"/>
      <c r="D42" s="136"/>
      <c r="E42" s="135" t="s">
        <v>133</v>
      </c>
    </row>
  </sheetData>
  <mergeCells count="18">
    <mergeCell ref="J1:K1"/>
    <mergeCell ref="B2:K2"/>
    <mergeCell ref="A3:A5"/>
    <mergeCell ref="B3:B5"/>
    <mergeCell ref="C3:E3"/>
    <mergeCell ref="F3:F5"/>
    <mergeCell ref="G3:G5"/>
    <mergeCell ref="H3:H5"/>
    <mergeCell ref="I3:K3"/>
    <mergeCell ref="C4:C5"/>
    <mergeCell ref="D4:D5"/>
    <mergeCell ref="E4:E5"/>
    <mergeCell ref="I4:I5"/>
    <mergeCell ref="C34:F34"/>
    <mergeCell ref="C35:I35"/>
    <mergeCell ref="C36:I36"/>
    <mergeCell ref="C37:I37"/>
    <mergeCell ref="C38:J3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Uz</cp:lastModifiedBy>
  <cp:lastPrinted>2022-02-16T06:22:22Z</cp:lastPrinted>
  <dcterms:created xsi:type="dcterms:W3CDTF">2016-05-11T07:36:27Z</dcterms:created>
  <dcterms:modified xsi:type="dcterms:W3CDTF">2022-02-16T06:23:31Z</dcterms:modified>
</cp:coreProperties>
</file>